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Foglio4" sheetId="1" r:id="rId1"/>
  </sheets>
  <calcPr calcId="145621"/>
</workbook>
</file>

<file path=xl/calcChain.xml><?xml version="1.0" encoding="utf-8"?>
<calcChain xmlns="http://schemas.openxmlformats.org/spreadsheetml/2006/main">
  <c r="A3" i="1" l="1"/>
  <c r="I14" i="1" s="1"/>
  <c r="I4" i="1"/>
  <c r="I28" i="1"/>
  <c r="I46" i="1"/>
  <c r="F55" i="1"/>
  <c r="I61" i="1"/>
  <c r="F65" i="1"/>
  <c r="I67" i="1"/>
  <c r="J67" i="1"/>
  <c r="K67" i="1" s="1"/>
  <c r="F71" i="1"/>
  <c r="F75" i="1"/>
  <c r="I75" i="1"/>
  <c r="F79" i="1"/>
  <c r="I81" i="1"/>
  <c r="F83" i="1"/>
  <c r="I85" i="1"/>
  <c r="J85" i="1"/>
  <c r="K85" i="1" s="1"/>
  <c r="F89" i="1"/>
  <c r="I89" i="1"/>
  <c r="I93" i="1"/>
  <c r="F97" i="1"/>
  <c r="I100" i="1"/>
  <c r="I101" i="1"/>
  <c r="J101" i="1" s="1"/>
  <c r="K101" i="1" s="1"/>
  <c r="F102" i="1"/>
  <c r="F103" i="1"/>
  <c r="F104" i="1"/>
  <c r="I104" i="1"/>
  <c r="I106" i="1"/>
  <c r="J106" i="1"/>
  <c r="K106" i="1" s="1"/>
  <c r="F108" i="1"/>
  <c r="F109" i="1"/>
  <c r="F110" i="1"/>
  <c r="G110" i="1"/>
  <c r="H110" i="1" s="1"/>
  <c r="F111" i="1"/>
  <c r="I112" i="1"/>
  <c r="J112" i="1"/>
  <c r="K112" i="1" s="1"/>
  <c r="I113" i="1"/>
  <c r="J113" i="1" s="1"/>
  <c r="K113" i="1" s="1"/>
  <c r="F115" i="1"/>
  <c r="F116" i="1"/>
  <c r="G116" i="1"/>
  <c r="H116" i="1" s="1"/>
  <c r="F117" i="1"/>
  <c r="G117" i="1"/>
  <c r="H117" i="1" s="1"/>
  <c r="I119" i="1"/>
  <c r="J119" i="1" s="1"/>
  <c r="K119" i="1" s="1"/>
  <c r="I121" i="1"/>
  <c r="J121" i="1" s="1"/>
  <c r="K121" i="1" s="1"/>
  <c r="F123" i="1"/>
  <c r="G123" i="1"/>
  <c r="H123" i="1" s="1"/>
  <c r="I124" i="1"/>
  <c r="I125" i="1"/>
  <c r="J125" i="1" s="1"/>
  <c r="K125" i="1" s="1"/>
  <c r="I127" i="1"/>
  <c r="J127" i="1" s="1"/>
  <c r="K127" i="1" s="1"/>
  <c r="F128" i="1"/>
  <c r="I130" i="1"/>
  <c r="I132" i="1"/>
  <c r="I133" i="1"/>
  <c r="J133" i="1" s="1"/>
  <c r="K133" i="1" s="1"/>
  <c r="F134" i="1"/>
  <c r="F135" i="1"/>
  <c r="F136" i="1"/>
  <c r="I136" i="1"/>
  <c r="I138" i="1"/>
  <c r="J138" i="1"/>
  <c r="K138" i="1" s="1"/>
  <c r="F140" i="1"/>
  <c r="F141" i="1"/>
  <c r="F142" i="1"/>
  <c r="G142" i="1"/>
  <c r="H142" i="1" s="1"/>
  <c r="F143" i="1"/>
  <c r="I144" i="1"/>
  <c r="J144" i="1"/>
  <c r="K144" i="1" s="1"/>
  <c r="I145" i="1"/>
  <c r="J145" i="1" s="1"/>
  <c r="K145" i="1" s="1"/>
  <c r="F147" i="1"/>
  <c r="F148" i="1"/>
  <c r="G148" i="1"/>
  <c r="H148" i="1" s="1"/>
  <c r="F149" i="1"/>
  <c r="G149" i="1"/>
  <c r="H149" i="1" s="1"/>
  <c r="I151" i="1"/>
  <c r="J151" i="1" s="1"/>
  <c r="K151" i="1" s="1"/>
  <c r="I153" i="1"/>
  <c r="J153" i="1" s="1"/>
  <c r="K153" i="1" s="1"/>
  <c r="F155" i="1"/>
  <c r="G155" i="1"/>
  <c r="H155" i="1" s="1"/>
  <c r="I156" i="1"/>
  <c r="I158" i="1"/>
  <c r="F159" i="1"/>
  <c r="G159" i="1"/>
  <c r="H159" i="1" s="1"/>
  <c r="F160" i="1"/>
  <c r="G160" i="1"/>
  <c r="H160" i="1" s="1"/>
  <c r="F161" i="1"/>
  <c r="I161" i="1"/>
  <c r="J161" i="1" s="1"/>
  <c r="K161" i="1" s="1"/>
  <c r="F162" i="1"/>
  <c r="I163" i="1"/>
  <c r="J163" i="1" s="1"/>
  <c r="K163" i="1" s="1"/>
  <c r="F60" i="1" l="1"/>
  <c r="G60" i="1" s="1"/>
  <c r="H60" i="1" s="1"/>
  <c r="I54" i="1"/>
  <c r="I44" i="1"/>
  <c r="I20" i="1"/>
  <c r="F156" i="1"/>
  <c r="G156" i="1" s="1"/>
  <c r="H156" i="1" s="1"/>
  <c r="F151" i="1"/>
  <c r="G151" i="1" s="1"/>
  <c r="H151" i="1" s="1"/>
  <c r="F131" i="1"/>
  <c r="G131" i="1" s="1"/>
  <c r="H131" i="1" s="1"/>
  <c r="F124" i="1"/>
  <c r="G124" i="1" s="1"/>
  <c r="H124" i="1" s="1"/>
  <c r="I120" i="1"/>
  <c r="J120" i="1" s="1"/>
  <c r="K120" i="1" s="1"/>
  <c r="F118" i="1"/>
  <c r="G118" i="1" s="1"/>
  <c r="H118" i="1" s="1"/>
  <c r="F112" i="1"/>
  <c r="G112" i="1" s="1"/>
  <c r="H112" i="1" s="1"/>
  <c r="I109" i="1"/>
  <c r="J109" i="1" s="1"/>
  <c r="K109" i="1" s="1"/>
  <c r="I108" i="1"/>
  <c r="G107" i="1"/>
  <c r="H107" i="1" s="1"/>
  <c r="G106" i="1"/>
  <c r="H106" i="1" s="1"/>
  <c r="I103" i="1"/>
  <c r="J103" i="1" s="1"/>
  <c r="K103" i="1" s="1"/>
  <c r="G101" i="1"/>
  <c r="H101" i="1" s="1"/>
  <c r="G100" i="1"/>
  <c r="H100" i="1" s="1"/>
  <c r="F99" i="1"/>
  <c r="G99" i="1" s="1"/>
  <c r="H99" i="1" s="1"/>
  <c r="F95" i="1"/>
  <c r="I91" i="1"/>
  <c r="J91" i="1" s="1"/>
  <c r="K91" i="1" s="1"/>
  <c r="J87" i="1"/>
  <c r="K87" i="1" s="1"/>
  <c r="F81" i="1"/>
  <c r="I77" i="1"/>
  <c r="J77" i="1" s="1"/>
  <c r="K77" i="1" s="1"/>
  <c r="I73" i="1"/>
  <c r="J73" i="1" s="1"/>
  <c r="K73" i="1" s="1"/>
  <c r="F67" i="1"/>
  <c r="F63" i="1"/>
  <c r="G63" i="1" s="1"/>
  <c r="H63" i="1" s="1"/>
  <c r="I58" i="1"/>
  <c r="J58" i="1" s="1"/>
  <c r="K58" i="1" s="1"/>
  <c r="F51" i="1"/>
  <c r="I36" i="1"/>
  <c r="I169" i="1"/>
  <c r="J169" i="1" s="1"/>
  <c r="K169" i="1" s="1"/>
  <c r="G169" i="1"/>
  <c r="H169" i="1" s="1"/>
  <c r="I170" i="1"/>
  <c r="J170" i="1" s="1"/>
  <c r="K170" i="1" s="1"/>
  <c r="F169" i="1"/>
  <c r="F170" i="1"/>
  <c r="G170" i="1" s="1"/>
  <c r="H170" i="1" s="1"/>
  <c r="I6" i="1"/>
  <c r="J6" i="1" s="1"/>
  <c r="K6" i="1" s="1"/>
  <c r="I22" i="1"/>
  <c r="I38" i="1"/>
  <c r="I50" i="1"/>
  <c r="I56" i="1"/>
  <c r="J56" i="1" s="1"/>
  <c r="K56" i="1" s="1"/>
  <c r="F61" i="1"/>
  <c r="I63" i="1"/>
  <c r="J63" i="1" s="1"/>
  <c r="K63" i="1" s="1"/>
  <c r="J65" i="1"/>
  <c r="K65" i="1" s="1"/>
  <c r="F69" i="1"/>
  <c r="I71" i="1"/>
  <c r="J71" i="1" s="1"/>
  <c r="K71" i="1" s="1"/>
  <c r="F77" i="1"/>
  <c r="I79" i="1"/>
  <c r="J79" i="1" s="1"/>
  <c r="K79" i="1" s="1"/>
  <c r="J81" i="1"/>
  <c r="K81" i="1" s="1"/>
  <c r="F85" i="1"/>
  <c r="I87" i="1"/>
  <c r="J89" i="1"/>
  <c r="K89" i="1" s="1"/>
  <c r="F93" i="1"/>
  <c r="I95" i="1"/>
  <c r="J95" i="1" s="1"/>
  <c r="K95" i="1" s="1"/>
  <c r="I99" i="1"/>
  <c r="J99" i="1" s="1"/>
  <c r="K99" i="1" s="1"/>
  <c r="J100" i="1"/>
  <c r="K100" i="1" s="1"/>
  <c r="I102" i="1"/>
  <c r="J102" i="1" s="1"/>
  <c r="K102" i="1" s="1"/>
  <c r="G103" i="1"/>
  <c r="H103" i="1" s="1"/>
  <c r="G104" i="1"/>
  <c r="H104" i="1" s="1"/>
  <c r="F105" i="1"/>
  <c r="G105" i="1" s="1"/>
  <c r="H105" i="1" s="1"/>
  <c r="F106" i="1"/>
  <c r="I107" i="1"/>
  <c r="J107" i="1" s="1"/>
  <c r="K107" i="1" s="1"/>
  <c r="J108" i="1"/>
  <c r="K108" i="1" s="1"/>
  <c r="I110" i="1"/>
  <c r="G111" i="1"/>
  <c r="H111" i="1" s="1"/>
  <c r="F113" i="1"/>
  <c r="G113" i="1" s="1"/>
  <c r="H113" i="1" s="1"/>
  <c r="F114" i="1"/>
  <c r="I115" i="1"/>
  <c r="J115" i="1" s="1"/>
  <c r="K115" i="1" s="1"/>
  <c r="I118" i="1"/>
  <c r="J118" i="1" s="1"/>
  <c r="K118" i="1" s="1"/>
  <c r="G120" i="1"/>
  <c r="H120" i="1" s="1"/>
  <c r="F121" i="1"/>
  <c r="F122" i="1"/>
  <c r="G122" i="1" s="1"/>
  <c r="H122" i="1" s="1"/>
  <c r="I123" i="1"/>
  <c r="J123" i="1" s="1"/>
  <c r="K123" i="1" s="1"/>
  <c r="J124" i="1"/>
  <c r="K124" i="1" s="1"/>
  <c r="I126" i="1"/>
  <c r="J126" i="1" s="1"/>
  <c r="K126" i="1" s="1"/>
  <c r="G127" i="1"/>
  <c r="H127" i="1" s="1"/>
  <c r="G128" i="1"/>
  <c r="H128" i="1" s="1"/>
  <c r="F129" i="1"/>
  <c r="G129" i="1" s="1"/>
  <c r="H129" i="1" s="1"/>
  <c r="F130" i="1"/>
  <c r="G130" i="1" s="1"/>
  <c r="H130" i="1" s="1"/>
  <c r="I131" i="1"/>
  <c r="J131" i="1" s="1"/>
  <c r="K131" i="1" s="1"/>
  <c r="J132" i="1"/>
  <c r="K132" i="1" s="1"/>
  <c r="I134" i="1"/>
  <c r="J134" i="1" s="1"/>
  <c r="K134" i="1" s="1"/>
  <c r="G135" i="1"/>
  <c r="H135" i="1" s="1"/>
  <c r="G136" i="1"/>
  <c r="H136" i="1" s="1"/>
  <c r="F137" i="1"/>
  <c r="G137" i="1" s="1"/>
  <c r="H137" i="1" s="1"/>
  <c r="F138" i="1"/>
  <c r="G138" i="1" s="1"/>
  <c r="H138" i="1" s="1"/>
  <c r="I139" i="1"/>
  <c r="J139" i="1" s="1"/>
  <c r="K139" i="1" s="1"/>
  <c r="I142" i="1"/>
  <c r="G143" i="1"/>
  <c r="H143" i="1" s="1"/>
  <c r="G144" i="1"/>
  <c r="H144" i="1" s="1"/>
  <c r="F145" i="1"/>
  <c r="G145" i="1" s="1"/>
  <c r="H145" i="1" s="1"/>
  <c r="F146" i="1"/>
  <c r="I147" i="1"/>
  <c r="J147" i="1" s="1"/>
  <c r="K147" i="1" s="1"/>
  <c r="J148" i="1"/>
  <c r="K148" i="1" s="1"/>
  <c r="I150" i="1"/>
  <c r="J150" i="1" s="1"/>
  <c r="K150" i="1" s="1"/>
  <c r="F153" i="1"/>
  <c r="F154" i="1"/>
  <c r="G154" i="1" s="1"/>
  <c r="H154" i="1" s="1"/>
  <c r="I155" i="1"/>
  <c r="J155" i="1" s="1"/>
  <c r="K155" i="1" s="1"/>
  <c r="J156" i="1"/>
  <c r="K156" i="1" s="1"/>
  <c r="I162" i="1"/>
  <c r="J162" i="1" s="1"/>
  <c r="K162" i="1" s="1"/>
  <c r="I159" i="1"/>
  <c r="J159" i="1" s="1"/>
  <c r="K159" i="1" s="1"/>
  <c r="F158" i="1"/>
  <c r="G158" i="1" s="1"/>
  <c r="H158" i="1" s="1"/>
  <c r="F157" i="1"/>
  <c r="G157" i="1" s="1"/>
  <c r="H157" i="1" s="1"/>
  <c r="I152" i="1"/>
  <c r="J152" i="1" s="1"/>
  <c r="K152" i="1" s="1"/>
  <c r="F150" i="1"/>
  <c r="G150" i="1" s="1"/>
  <c r="H150" i="1" s="1"/>
  <c r="I146" i="1"/>
  <c r="J146" i="1" s="1"/>
  <c r="K146" i="1" s="1"/>
  <c r="F144" i="1"/>
  <c r="I141" i="1"/>
  <c r="J141" i="1" s="1"/>
  <c r="K141" i="1" s="1"/>
  <c r="I140" i="1"/>
  <c r="J140" i="1" s="1"/>
  <c r="K140" i="1" s="1"/>
  <c r="I135" i="1"/>
  <c r="J135" i="1" s="1"/>
  <c r="K135" i="1" s="1"/>
  <c r="G133" i="1"/>
  <c r="H133" i="1" s="1"/>
  <c r="G132" i="1"/>
  <c r="H132" i="1" s="1"/>
  <c r="I129" i="1"/>
  <c r="J129" i="1" s="1"/>
  <c r="K129" i="1" s="1"/>
  <c r="G126" i="1"/>
  <c r="H126" i="1" s="1"/>
  <c r="F125" i="1"/>
  <c r="G125" i="1" s="1"/>
  <c r="H125" i="1" s="1"/>
  <c r="F119" i="1"/>
  <c r="G119" i="1" s="1"/>
  <c r="H119" i="1" s="1"/>
  <c r="I114" i="1"/>
  <c r="J114" i="1" s="1"/>
  <c r="K114" i="1" s="1"/>
  <c r="F163" i="1"/>
  <c r="G163" i="1" s="1"/>
  <c r="H163" i="1" s="1"/>
  <c r="G162" i="1"/>
  <c r="H162" i="1" s="1"/>
  <c r="G161" i="1"/>
  <c r="H161" i="1" s="1"/>
  <c r="I160" i="1"/>
  <c r="J160" i="1" s="1"/>
  <c r="K160" i="1" s="1"/>
  <c r="J158" i="1"/>
  <c r="K158" i="1" s="1"/>
  <c r="I157" i="1"/>
  <c r="J157" i="1" s="1"/>
  <c r="K157" i="1" s="1"/>
  <c r="I154" i="1"/>
  <c r="J154" i="1" s="1"/>
  <c r="K154" i="1" s="1"/>
  <c r="G153" i="1"/>
  <c r="H153" i="1" s="1"/>
  <c r="F152" i="1"/>
  <c r="G152" i="1" s="1"/>
  <c r="H152" i="1" s="1"/>
  <c r="I149" i="1"/>
  <c r="J149" i="1" s="1"/>
  <c r="K149" i="1" s="1"/>
  <c r="I148" i="1"/>
  <c r="G147" i="1"/>
  <c r="H147" i="1" s="1"/>
  <c r="G146" i="1"/>
  <c r="H146" i="1" s="1"/>
  <c r="I143" i="1"/>
  <c r="J143" i="1" s="1"/>
  <c r="K143" i="1" s="1"/>
  <c r="J142" i="1"/>
  <c r="K142" i="1" s="1"/>
  <c r="G141" i="1"/>
  <c r="H141" i="1" s="1"/>
  <c r="G140" i="1"/>
  <c r="H140" i="1" s="1"/>
  <c r="F139" i="1"/>
  <c r="G139" i="1" s="1"/>
  <c r="H139" i="1" s="1"/>
  <c r="I137" i="1"/>
  <c r="J137" i="1" s="1"/>
  <c r="K137" i="1" s="1"/>
  <c r="J136" i="1"/>
  <c r="K136" i="1" s="1"/>
  <c r="G134" i="1"/>
  <c r="H134" i="1" s="1"/>
  <c r="F133" i="1"/>
  <c r="F132" i="1"/>
  <c r="J130" i="1"/>
  <c r="K130" i="1" s="1"/>
  <c r="I128" i="1"/>
  <c r="J128" i="1" s="1"/>
  <c r="K128" i="1" s="1"/>
  <c r="F127" i="1"/>
  <c r="F126" i="1"/>
  <c r="I122" i="1"/>
  <c r="J122" i="1" s="1"/>
  <c r="K122" i="1" s="1"/>
  <c r="G121" i="1"/>
  <c r="H121" i="1" s="1"/>
  <c r="F120" i="1"/>
  <c r="I117" i="1"/>
  <c r="J117" i="1" s="1"/>
  <c r="K117" i="1" s="1"/>
  <c r="I116" i="1"/>
  <c r="J116" i="1" s="1"/>
  <c r="K116" i="1" s="1"/>
  <c r="G115" i="1"/>
  <c r="H115" i="1" s="1"/>
  <c r="G114" i="1"/>
  <c r="H114" i="1" s="1"/>
  <c r="I111" i="1"/>
  <c r="J111" i="1" s="1"/>
  <c r="K111" i="1" s="1"/>
  <c r="J110" i="1"/>
  <c r="K110" i="1" s="1"/>
  <c r="G109" i="1"/>
  <c r="H109" i="1" s="1"/>
  <c r="G108" i="1"/>
  <c r="H108" i="1" s="1"/>
  <c r="F107" i="1"/>
  <c r="I105" i="1"/>
  <c r="J105" i="1" s="1"/>
  <c r="K105" i="1" s="1"/>
  <c r="J104" i="1"/>
  <c r="K104" i="1" s="1"/>
  <c r="G102" i="1"/>
  <c r="H102" i="1" s="1"/>
  <c r="F101" i="1"/>
  <c r="F100" i="1"/>
  <c r="I97" i="1"/>
  <c r="J97" i="1" s="1"/>
  <c r="K97" i="1" s="1"/>
  <c r="J93" i="1"/>
  <c r="K93" i="1" s="1"/>
  <c r="F91" i="1"/>
  <c r="F87" i="1"/>
  <c r="G87" i="1" s="1"/>
  <c r="H87" i="1" s="1"/>
  <c r="I83" i="1"/>
  <c r="J83" i="1" s="1"/>
  <c r="K83" i="1" s="1"/>
  <c r="J75" i="1"/>
  <c r="K75" i="1" s="1"/>
  <c r="F73" i="1"/>
  <c r="I69" i="1"/>
  <c r="J69" i="1" s="1"/>
  <c r="K69" i="1" s="1"/>
  <c r="I65" i="1"/>
  <c r="J61" i="1"/>
  <c r="K61" i="1" s="1"/>
  <c r="F47" i="1"/>
  <c r="G47" i="1" s="1"/>
  <c r="H47" i="1" s="1"/>
  <c r="I30" i="1"/>
  <c r="I12" i="1"/>
  <c r="F98" i="1"/>
  <c r="G98" i="1" s="1"/>
  <c r="H98" i="1" s="1"/>
  <c r="F96" i="1"/>
  <c r="G96" i="1" s="1"/>
  <c r="H96" i="1" s="1"/>
  <c r="F94" i="1"/>
  <c r="G94" i="1" s="1"/>
  <c r="H94" i="1" s="1"/>
  <c r="F92" i="1"/>
  <c r="G92" i="1" s="1"/>
  <c r="H92" i="1" s="1"/>
  <c r="F90" i="1"/>
  <c r="G90" i="1" s="1"/>
  <c r="H90" i="1" s="1"/>
  <c r="F88" i="1"/>
  <c r="G88" i="1" s="1"/>
  <c r="H88" i="1" s="1"/>
  <c r="F86" i="1"/>
  <c r="G86" i="1" s="1"/>
  <c r="H86" i="1" s="1"/>
  <c r="F84" i="1"/>
  <c r="G84" i="1" s="1"/>
  <c r="H84" i="1" s="1"/>
  <c r="F82" i="1"/>
  <c r="G82" i="1" s="1"/>
  <c r="H82" i="1" s="1"/>
  <c r="F80" i="1"/>
  <c r="G80" i="1" s="1"/>
  <c r="H80" i="1" s="1"/>
  <c r="F78" i="1"/>
  <c r="G78" i="1" s="1"/>
  <c r="H78" i="1" s="1"/>
  <c r="F76" i="1"/>
  <c r="G76" i="1" s="1"/>
  <c r="H76" i="1" s="1"/>
  <c r="F74" i="1"/>
  <c r="G74" i="1" s="1"/>
  <c r="H74" i="1" s="1"/>
  <c r="F72" i="1"/>
  <c r="G72" i="1" s="1"/>
  <c r="H72" i="1" s="1"/>
  <c r="F70" i="1"/>
  <c r="G70" i="1" s="1"/>
  <c r="H70" i="1" s="1"/>
  <c r="F68" i="1"/>
  <c r="G68" i="1" s="1"/>
  <c r="H68" i="1" s="1"/>
  <c r="F66" i="1"/>
  <c r="G66" i="1" s="1"/>
  <c r="H66" i="1" s="1"/>
  <c r="F64" i="1"/>
  <c r="G64" i="1" s="1"/>
  <c r="H64" i="1" s="1"/>
  <c r="F62" i="1"/>
  <c r="G62" i="1" s="1"/>
  <c r="H62" i="1" s="1"/>
  <c r="F59" i="1"/>
  <c r="G59" i="1" s="1"/>
  <c r="H59" i="1" s="1"/>
  <c r="F58" i="1"/>
  <c r="F53" i="1"/>
  <c r="G53" i="1" s="1"/>
  <c r="H53" i="1" s="1"/>
  <c r="F49" i="1"/>
  <c r="G49" i="1" s="1"/>
  <c r="H49" i="1" s="1"/>
  <c r="I40" i="1"/>
  <c r="I32" i="1"/>
  <c r="J32" i="1" s="1"/>
  <c r="K32" i="1" s="1"/>
  <c r="I24" i="1"/>
  <c r="J24" i="1" s="1"/>
  <c r="K24" i="1" s="1"/>
  <c r="I16" i="1"/>
  <c r="J16" i="1" s="1"/>
  <c r="K16" i="1" s="1"/>
  <c r="I8" i="1"/>
  <c r="I98" i="1"/>
  <c r="J98" i="1" s="1"/>
  <c r="K98" i="1" s="1"/>
  <c r="G97" i="1"/>
  <c r="H97" i="1" s="1"/>
  <c r="I96" i="1"/>
  <c r="J96" i="1" s="1"/>
  <c r="K96" i="1" s="1"/>
  <c r="G95" i="1"/>
  <c r="H95" i="1" s="1"/>
  <c r="I94" i="1"/>
  <c r="J94" i="1" s="1"/>
  <c r="K94" i="1" s="1"/>
  <c r="G93" i="1"/>
  <c r="H93" i="1" s="1"/>
  <c r="I92" i="1"/>
  <c r="J92" i="1" s="1"/>
  <c r="K92" i="1" s="1"/>
  <c r="G91" i="1"/>
  <c r="H91" i="1" s="1"/>
  <c r="I90" i="1"/>
  <c r="J90" i="1" s="1"/>
  <c r="K90" i="1" s="1"/>
  <c r="G89" i="1"/>
  <c r="H89" i="1" s="1"/>
  <c r="I88" i="1"/>
  <c r="J88" i="1" s="1"/>
  <c r="K88" i="1" s="1"/>
  <c r="I86" i="1"/>
  <c r="J86" i="1" s="1"/>
  <c r="K86" i="1" s="1"/>
  <c r="G85" i="1"/>
  <c r="H85" i="1" s="1"/>
  <c r="I84" i="1"/>
  <c r="J84" i="1" s="1"/>
  <c r="K84" i="1" s="1"/>
  <c r="G83" i="1"/>
  <c r="H83" i="1" s="1"/>
  <c r="I82" i="1"/>
  <c r="J82" i="1" s="1"/>
  <c r="K82" i="1" s="1"/>
  <c r="G81" i="1"/>
  <c r="H81" i="1" s="1"/>
  <c r="I80" i="1"/>
  <c r="J80" i="1" s="1"/>
  <c r="K80" i="1" s="1"/>
  <c r="G79" i="1"/>
  <c r="H79" i="1" s="1"/>
  <c r="I78" i="1"/>
  <c r="J78" i="1" s="1"/>
  <c r="K78" i="1" s="1"/>
  <c r="G77" i="1"/>
  <c r="H77" i="1" s="1"/>
  <c r="I76" i="1"/>
  <c r="J76" i="1" s="1"/>
  <c r="K76" i="1" s="1"/>
  <c r="G75" i="1"/>
  <c r="H75" i="1" s="1"/>
  <c r="I74" i="1"/>
  <c r="J74" i="1" s="1"/>
  <c r="K74" i="1" s="1"/>
  <c r="G73" i="1"/>
  <c r="H73" i="1" s="1"/>
  <c r="I72" i="1"/>
  <c r="J72" i="1" s="1"/>
  <c r="K72" i="1" s="1"/>
  <c r="G71" i="1"/>
  <c r="H71" i="1" s="1"/>
  <c r="I70" i="1"/>
  <c r="J70" i="1" s="1"/>
  <c r="K70" i="1" s="1"/>
  <c r="G69" i="1"/>
  <c r="H69" i="1" s="1"/>
  <c r="I68" i="1"/>
  <c r="J68" i="1" s="1"/>
  <c r="K68" i="1" s="1"/>
  <c r="G67" i="1"/>
  <c r="H67" i="1" s="1"/>
  <c r="I66" i="1"/>
  <c r="J66" i="1" s="1"/>
  <c r="K66" i="1" s="1"/>
  <c r="G65" i="1"/>
  <c r="H65" i="1" s="1"/>
  <c r="I64" i="1"/>
  <c r="J64" i="1" s="1"/>
  <c r="K64" i="1" s="1"/>
  <c r="I62" i="1"/>
  <c r="J62" i="1" s="1"/>
  <c r="K62" i="1" s="1"/>
  <c r="G61" i="1"/>
  <c r="H61" i="1" s="1"/>
  <c r="I60" i="1"/>
  <c r="J60" i="1" s="1"/>
  <c r="K60" i="1" s="1"/>
  <c r="F57" i="1"/>
  <c r="G57" i="1" s="1"/>
  <c r="H57" i="1" s="1"/>
  <c r="F56" i="1"/>
  <c r="G56" i="1" s="1"/>
  <c r="H56" i="1" s="1"/>
  <c r="G55" i="1"/>
  <c r="H55" i="1" s="1"/>
  <c r="I52" i="1"/>
  <c r="G51" i="1"/>
  <c r="H51" i="1" s="1"/>
  <c r="I48" i="1"/>
  <c r="J48" i="1" s="1"/>
  <c r="K48" i="1" s="1"/>
  <c r="I42" i="1"/>
  <c r="I34" i="1"/>
  <c r="I26" i="1"/>
  <c r="J26" i="1" s="1"/>
  <c r="K26" i="1" s="1"/>
  <c r="I18" i="1"/>
  <c r="I10" i="1"/>
  <c r="F4" i="1"/>
  <c r="G4" i="1" s="1"/>
  <c r="H4" i="1" s="1"/>
  <c r="J4" i="1"/>
  <c r="K4" i="1" s="1"/>
  <c r="F6" i="1"/>
  <c r="F8" i="1"/>
  <c r="G8" i="1" s="1"/>
  <c r="H8" i="1" s="1"/>
  <c r="J8" i="1"/>
  <c r="K8" i="1" s="1"/>
  <c r="F10" i="1"/>
  <c r="J10" i="1"/>
  <c r="K10" i="1" s="1"/>
  <c r="F12" i="1"/>
  <c r="G12" i="1" s="1"/>
  <c r="H12" i="1" s="1"/>
  <c r="J12" i="1"/>
  <c r="K12" i="1" s="1"/>
  <c r="F14" i="1"/>
  <c r="J14" i="1"/>
  <c r="K14" i="1" s="1"/>
  <c r="F16" i="1"/>
  <c r="G16" i="1" s="1"/>
  <c r="H16" i="1" s="1"/>
  <c r="F18" i="1"/>
  <c r="G18" i="1" s="1"/>
  <c r="H18" i="1" s="1"/>
  <c r="J18" i="1"/>
  <c r="K18" i="1" s="1"/>
  <c r="F20" i="1"/>
  <c r="G20" i="1" s="1"/>
  <c r="H20" i="1" s="1"/>
  <c r="J20" i="1"/>
  <c r="K20" i="1" s="1"/>
  <c r="F22" i="1"/>
  <c r="G22" i="1" s="1"/>
  <c r="H22" i="1" s="1"/>
  <c r="J22" i="1"/>
  <c r="K22" i="1" s="1"/>
  <c r="F24" i="1"/>
  <c r="G24" i="1" s="1"/>
  <c r="H24" i="1" s="1"/>
  <c r="F26" i="1"/>
  <c r="G26" i="1" s="1"/>
  <c r="H26" i="1" s="1"/>
  <c r="F28" i="1"/>
  <c r="G28" i="1" s="1"/>
  <c r="H28" i="1" s="1"/>
  <c r="J28" i="1"/>
  <c r="K28" i="1" s="1"/>
  <c r="F30" i="1"/>
  <c r="G30" i="1" s="1"/>
  <c r="H30" i="1" s="1"/>
  <c r="J30" i="1"/>
  <c r="K30" i="1" s="1"/>
  <c r="F32" i="1"/>
  <c r="G32" i="1" s="1"/>
  <c r="H32" i="1" s="1"/>
  <c r="F34" i="1"/>
  <c r="J34" i="1"/>
  <c r="K34" i="1" s="1"/>
  <c r="F36" i="1"/>
  <c r="J36" i="1"/>
  <c r="K36" i="1" s="1"/>
  <c r="F38" i="1"/>
  <c r="J38" i="1"/>
  <c r="K38" i="1" s="1"/>
  <c r="F40" i="1"/>
  <c r="J40" i="1"/>
  <c r="K40" i="1" s="1"/>
  <c r="F42" i="1"/>
  <c r="J42" i="1"/>
  <c r="K42" i="1" s="1"/>
  <c r="F44" i="1"/>
  <c r="J44" i="1"/>
  <c r="K44" i="1" s="1"/>
  <c r="F46" i="1"/>
  <c r="J46" i="1"/>
  <c r="K46" i="1" s="1"/>
  <c r="F48" i="1"/>
  <c r="F50" i="1"/>
  <c r="J50" i="1"/>
  <c r="K50" i="1" s="1"/>
  <c r="F52" i="1"/>
  <c r="J52" i="1"/>
  <c r="K52" i="1" s="1"/>
  <c r="F54" i="1"/>
  <c r="J54" i="1"/>
  <c r="K54" i="1" s="1"/>
  <c r="I5" i="1"/>
  <c r="J5" i="1" s="1"/>
  <c r="K5" i="1" s="1"/>
  <c r="G6" i="1"/>
  <c r="H6" i="1" s="1"/>
  <c r="I7" i="1"/>
  <c r="J7" i="1" s="1"/>
  <c r="K7" i="1" s="1"/>
  <c r="I9" i="1"/>
  <c r="J9" i="1" s="1"/>
  <c r="K9" i="1" s="1"/>
  <c r="G10" i="1"/>
  <c r="H10" i="1" s="1"/>
  <c r="I11" i="1"/>
  <c r="J11" i="1" s="1"/>
  <c r="K11" i="1" s="1"/>
  <c r="I13" i="1"/>
  <c r="J13" i="1" s="1"/>
  <c r="K13" i="1" s="1"/>
  <c r="G14" i="1"/>
  <c r="H14" i="1" s="1"/>
  <c r="I15" i="1"/>
  <c r="J15" i="1" s="1"/>
  <c r="K15" i="1" s="1"/>
  <c r="I17" i="1"/>
  <c r="J17" i="1" s="1"/>
  <c r="K17" i="1" s="1"/>
  <c r="I19" i="1"/>
  <c r="J19" i="1" s="1"/>
  <c r="K19" i="1" s="1"/>
  <c r="I21" i="1"/>
  <c r="J21" i="1" s="1"/>
  <c r="K21" i="1" s="1"/>
  <c r="I23" i="1"/>
  <c r="J23" i="1" s="1"/>
  <c r="K23" i="1" s="1"/>
  <c r="I25" i="1"/>
  <c r="J25" i="1" s="1"/>
  <c r="K25" i="1" s="1"/>
  <c r="I27" i="1"/>
  <c r="J27" i="1" s="1"/>
  <c r="K27" i="1" s="1"/>
  <c r="I29" i="1"/>
  <c r="J29" i="1" s="1"/>
  <c r="K29" i="1" s="1"/>
  <c r="I31" i="1"/>
  <c r="J31" i="1" s="1"/>
  <c r="K31" i="1" s="1"/>
  <c r="I33" i="1"/>
  <c r="J33" i="1" s="1"/>
  <c r="K33" i="1" s="1"/>
  <c r="G34" i="1"/>
  <c r="H34" i="1" s="1"/>
  <c r="I35" i="1"/>
  <c r="J35" i="1" s="1"/>
  <c r="K35" i="1" s="1"/>
  <c r="G36" i="1"/>
  <c r="H36" i="1" s="1"/>
  <c r="I37" i="1"/>
  <c r="J37" i="1" s="1"/>
  <c r="K37" i="1" s="1"/>
  <c r="G38" i="1"/>
  <c r="H38" i="1" s="1"/>
  <c r="I39" i="1"/>
  <c r="J39" i="1" s="1"/>
  <c r="K39" i="1" s="1"/>
  <c r="G40" i="1"/>
  <c r="H40" i="1" s="1"/>
  <c r="I41" i="1"/>
  <c r="J41" i="1" s="1"/>
  <c r="K41" i="1" s="1"/>
  <c r="G42" i="1"/>
  <c r="H42" i="1" s="1"/>
  <c r="I43" i="1"/>
  <c r="J43" i="1" s="1"/>
  <c r="K43" i="1" s="1"/>
  <c r="G44" i="1"/>
  <c r="H44" i="1" s="1"/>
  <c r="I45" i="1"/>
  <c r="J45" i="1" s="1"/>
  <c r="K45" i="1" s="1"/>
  <c r="G46" i="1"/>
  <c r="H46" i="1" s="1"/>
  <c r="I47" i="1"/>
  <c r="J47" i="1" s="1"/>
  <c r="K47" i="1" s="1"/>
  <c r="G48" i="1"/>
  <c r="H48" i="1" s="1"/>
  <c r="I49" i="1"/>
  <c r="J49" i="1" s="1"/>
  <c r="K49" i="1" s="1"/>
  <c r="G50" i="1"/>
  <c r="H50" i="1" s="1"/>
  <c r="I51" i="1"/>
  <c r="J51" i="1" s="1"/>
  <c r="K51" i="1" s="1"/>
  <c r="G52" i="1"/>
  <c r="H52" i="1" s="1"/>
  <c r="I53" i="1"/>
  <c r="J53" i="1" s="1"/>
  <c r="K53" i="1" s="1"/>
  <c r="G54" i="1"/>
  <c r="H54" i="1" s="1"/>
  <c r="I55" i="1"/>
  <c r="J55" i="1" s="1"/>
  <c r="K55" i="1" s="1"/>
  <c r="I57" i="1"/>
  <c r="J57" i="1" s="1"/>
  <c r="K57" i="1" s="1"/>
  <c r="G58" i="1"/>
  <c r="H58" i="1" s="1"/>
  <c r="I59" i="1"/>
  <c r="J59" i="1" s="1"/>
  <c r="K59" i="1" s="1"/>
  <c r="F5" i="1"/>
  <c r="G5" i="1" s="1"/>
  <c r="H5" i="1" s="1"/>
  <c r="F7" i="1"/>
  <c r="G7" i="1" s="1"/>
  <c r="H7" i="1" s="1"/>
  <c r="F9" i="1"/>
  <c r="G9" i="1" s="1"/>
  <c r="H9" i="1" s="1"/>
  <c r="F11" i="1"/>
  <c r="G11" i="1" s="1"/>
  <c r="H11" i="1" s="1"/>
  <c r="F13" i="1"/>
  <c r="G13" i="1" s="1"/>
  <c r="H13" i="1" s="1"/>
  <c r="F15" i="1"/>
  <c r="G15" i="1" s="1"/>
  <c r="H15" i="1" s="1"/>
  <c r="F17" i="1"/>
  <c r="G17" i="1" s="1"/>
  <c r="H17" i="1" s="1"/>
  <c r="F19" i="1"/>
  <c r="G19" i="1" s="1"/>
  <c r="H19" i="1" s="1"/>
  <c r="F21" i="1"/>
  <c r="G21" i="1" s="1"/>
  <c r="H21" i="1" s="1"/>
  <c r="F23" i="1"/>
  <c r="G23" i="1" s="1"/>
  <c r="H23" i="1" s="1"/>
  <c r="F25" i="1"/>
  <c r="G25" i="1" s="1"/>
  <c r="H25" i="1" s="1"/>
  <c r="F27" i="1"/>
  <c r="G27" i="1" s="1"/>
  <c r="H27" i="1" s="1"/>
  <c r="F29" i="1"/>
  <c r="G29" i="1" s="1"/>
  <c r="H29" i="1" s="1"/>
  <c r="F31" i="1"/>
  <c r="G31" i="1" s="1"/>
  <c r="H31" i="1" s="1"/>
  <c r="F33" i="1"/>
  <c r="G33" i="1" s="1"/>
  <c r="H33" i="1" s="1"/>
  <c r="F35" i="1"/>
  <c r="G35" i="1" s="1"/>
  <c r="H35" i="1" s="1"/>
  <c r="F37" i="1"/>
  <c r="G37" i="1" s="1"/>
  <c r="H37" i="1" s="1"/>
  <c r="F39" i="1"/>
  <c r="G39" i="1" s="1"/>
  <c r="H39" i="1" s="1"/>
  <c r="F41" i="1"/>
  <c r="G41" i="1" s="1"/>
  <c r="H41" i="1" s="1"/>
  <c r="F43" i="1"/>
  <c r="G43" i="1" s="1"/>
  <c r="H43" i="1" s="1"/>
  <c r="F45" i="1"/>
  <c r="G45" i="1" s="1"/>
  <c r="H45" i="1" s="1"/>
</calcChain>
</file>

<file path=xl/sharedStrings.xml><?xml version="1.0" encoding="utf-8"?>
<sst xmlns="http://schemas.openxmlformats.org/spreadsheetml/2006/main" count="725" uniqueCount="243">
  <si>
    <t>Rendita catastale</t>
  </si>
  <si>
    <t>Aliquota</t>
  </si>
  <si>
    <t>Assimilazioni</t>
  </si>
  <si>
    <t>Se abitazione principale</t>
  </si>
  <si>
    <t xml:space="preserve"> Se seconda casa</t>
  </si>
  <si>
    <t>abitazione principale</t>
  </si>
  <si>
    <t>Base</t>
  </si>
  <si>
    <t>Anziani disabili</t>
  </si>
  <si>
    <t>estero</t>
  </si>
  <si>
    <t>acconto</t>
  </si>
  <si>
    <t>saldo</t>
  </si>
  <si>
    <t>differenza</t>
  </si>
  <si>
    <t>ALBAVILLA</t>
  </si>
  <si>
    <t>no</t>
  </si>
  <si>
    <t>ALBESE CON CASSANO</t>
  </si>
  <si>
    <t>si</t>
  </si>
  <si>
    <t>ALBIOLO</t>
  </si>
  <si>
    <t>ALSERIO</t>
  </si>
  <si>
    <t xml:space="preserve"> 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</si>
  <si>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</si>
  <si>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</si>
  <si>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</si>
  <si>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</si>
  <si>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</si>
  <si>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</si>
  <si>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</si>
  <si>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</si>
  <si>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</si>
  <si>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</si>
  <si>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</si>
  <si>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</si>
  <si>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</si>
  <si>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</si>
  <si>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Applicabile a da 15.000,01 a 28.000,00 euro</t>
  </si>
  <si>
    <t>Applicabile a da 28.000,01 a 55.000,00 euro</t>
  </si>
  <si>
    <t>Applicabile a da 55.000,01 a 75.000,00 euro</t>
  </si>
  <si>
    <t>BREGNANO</t>
  </si>
  <si>
    <t>BRENNA</t>
  </si>
  <si>
    <t>BRIENNO</t>
  </si>
  <si>
    <t>Applicabile a oltre 75.000,00 euro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</si>
  <si>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</si>
  <si>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</si>
  <si>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</si>
  <si>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</si>
  <si>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</si>
  <si>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</si>
  <si>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</si>
  <si>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CANTU'</t>
  </si>
  <si>
    <t>Applicabile a scaglione di reddito oltre 15.000 euro e fino a 28.000 euro con criterio di progressività</t>
  </si>
  <si>
    <t>Applicabile a scaglione di reddito oltre 28.000 euro e fino a 55.000 euro con criterio di progressività</t>
  </si>
  <si>
    <t>Applicabile a scaglione di reddito oltre 55.000 euro e fino a 75.000 euro con criterio di progressività</t>
  </si>
  <si>
    <t>CANZO</t>
  </si>
  <si>
    <t>CAPIAGO INTIMIANO</t>
  </si>
  <si>
    <t>Applicabile a da 28.001.- a 55.000.- euro</t>
  </si>
  <si>
    <t>Applicabile a da 55.001.- a 75.000.- euro</t>
  </si>
  <si>
    <t>Applicabile a oltre 75.001.- euro</t>
  </si>
  <si>
    <t>CARATE URIO</t>
  </si>
  <si>
    <t>Applicabile a scaglione di reddito oltre 75.000 euro con criterio di progressività</t>
  </si>
  <si>
    <t>CARBONATE</t>
  </si>
  <si>
    <t>CARIMATE</t>
  </si>
  <si>
    <t>Applicabile a scaglione di reddito da euro 28.000,01 a euro 55.000,00</t>
  </si>
  <si>
    <t>Applicabile a scaglione di reddito da euro 55.000,01 a euro 75.000,00</t>
  </si>
  <si>
    <t>Applicabile a scaglione di reddito oltre euro 75.000,00</t>
  </si>
  <si>
    <t>CARLAZZO</t>
  </si>
  <si>
    <t>CARUGO</t>
  </si>
  <si>
    <t>CASASCO D'INTELVI</t>
  </si>
  <si>
    <t>CASLINO D'ERBA</t>
  </si>
  <si>
    <t>Applicabile a scaglione di reddito da euro 28.001,00 a  euro 55.000,00</t>
  </si>
  <si>
    <t>Applicabile a scaglione di reddito da euro 55.001,00 a  euro 75.000,00</t>
  </si>
  <si>
    <t>CASNATE CON BERNATE</t>
  </si>
  <si>
    <t>CASSINA RIZZARDI</t>
  </si>
  <si>
    <t>CASTELMARTE</t>
  </si>
  <si>
    <t>CASTELNUOVO BOZZENTE</t>
  </si>
  <si>
    <t>CASTIGLIONE D'INTELVI</t>
  </si>
  <si>
    <t>Applicabile a contribuenti con reddito imponibile da €. 15.001,00 a €. 28.000,00</t>
  </si>
  <si>
    <t>Applicabile a contribuenti con reddito imponibile da €. 28.001,00 a €. 55.000,00</t>
  </si>
  <si>
    <t>Applicabile a contribuenti con reddito imponibile da €. 55.001,00 a €. 75.000,00</t>
  </si>
  <si>
    <t>CAVALLASCA</t>
  </si>
  <si>
    <t>Applicabile a scaglione di reddito da 28.000,00 a 55.000,00 euro</t>
  </si>
  <si>
    <t>Applicabile a scaglione di reddito da 55,000,00 a 75.000,00 euro</t>
  </si>
  <si>
    <t>Applicabile a scaglione di reddito oltre  75.000,00 euro</t>
  </si>
  <si>
    <t>CAVARGNA</t>
  </si>
  <si>
    <t>CERANO D'INTELVI</t>
  </si>
  <si>
    <t>Applicabile a contribuenti con reddito imponibile oltre €. 75.000,00</t>
  </si>
  <si>
    <t>CERMENATE</t>
  </si>
  <si>
    <t>CERNOBBIO</t>
  </si>
  <si>
    <t>CIRIMIDO</t>
  </si>
  <si>
    <t>CIVENNA</t>
  </si>
  <si>
    <t>Applicabile a scaglione di reddito da euro 28.000,01 ad euro 55.000,00 e progressivamente le altre fino al totale del proprio reddito</t>
  </si>
  <si>
    <t>Applicabile a scaglione di reddito da euro 55.000,01 ad euro 75.000,00 e progressivamente le altre fino al totale del proprio reddito</t>
  </si>
  <si>
    <t>Applicabile a scaglione di reddito oltre ad euro 75.000,00</t>
  </si>
  <si>
    <t>CLAINO CON OSTENO</t>
  </si>
  <si>
    <t>COLONNO</t>
  </si>
  <si>
    <t>COMO</t>
  </si>
  <si>
    <t>Applicabile a oltre 28.000 fino a55.000</t>
  </si>
  <si>
    <t>Applicabile a oltre 55.000 fino a 75.000</t>
  </si>
  <si>
    <t>Applicabile a oltre 75.000</t>
  </si>
  <si>
    <t>CORRIDO</t>
  </si>
  <si>
    <t>CREMIA</t>
  </si>
  <si>
    <t>CUCCIAGO</t>
  </si>
  <si>
    <t>Applicabile a scaglione di redditoda euro 28.001,00  fino a euro 55.000,00</t>
  </si>
  <si>
    <t>Applicabile a scaglione di reddito da euro 55.001,00  fino a euro 75.000,00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</si>
  <si>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</si>
  <si>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</si>
  <si>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</si>
  <si>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</si>
  <si>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</si>
  <si>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</si>
  <si>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</si>
  <si>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</si>
  <si>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Applicabile a scaglione di reddito irpef da euro 15.000,01 ad euro 28.000,00 di imponibile</t>
  </si>
  <si>
    <t>Applicabile a scaglione di reddito irpef da euro  28.000,01 ad euro 55.000,00 di imponibile</t>
  </si>
  <si>
    <t>Applicabile a scaglione di reddito irpef da euro 55.000,01 ad euro 75.000,00 di imponibile</t>
  </si>
  <si>
    <t>FAGGETO LARIO</t>
  </si>
  <si>
    <t>FALOPPIO</t>
  </si>
  <si>
    <t>FENEGRO'</t>
  </si>
  <si>
    <t>FIGINO SERENZA</t>
  </si>
  <si>
    <t>Applicabile a redditi oltre 28.000 e fino a 55.000 euro</t>
  </si>
  <si>
    <t>Applicabile a redditi oltre 55.000 e fino a 75.000 euro</t>
  </si>
  <si>
    <t>Applicabile a redditi oltre 75.000 euro</t>
  </si>
  <si>
    <t>Applicabile a scaglione di reddito irpef oltre euro 75.000,01 di imponibile</t>
  </si>
  <si>
    <t>FINO MORNASCO</t>
  </si>
  <si>
    <t>GARZENO</t>
  </si>
  <si>
    <t>GERA LARIO</t>
  </si>
  <si>
    <t>GIRONICO</t>
  </si>
  <si>
    <t>GRANDATE</t>
  </si>
  <si>
    <t>GRANDOLA ED UNITI</t>
  </si>
  <si>
    <t>GRAVEDONA ED UNITI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</si>
  <si>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</si>
  <si>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</si>
  <si>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</si>
  <si>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</si>
  <si>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</si>
  <si>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</si>
  <si>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</si>
  <si>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</si>
  <si>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</si>
  <si>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</si>
  <si>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</si>
  <si>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</si>
  <si>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Applicabile a scaglione di reddito da 15.001,00 euro e fino a 28.000,00 euro</t>
  </si>
  <si>
    <t>Applicabile a scaglione di reddito da 28.001,00 euro e fino a 55.000,00 euro</t>
  </si>
  <si>
    <t>Applicabile a  scaglione di reddito da 55.001,00 euro e fino a 75.000,00 euro</t>
  </si>
  <si>
    <t>LIVO</t>
  </si>
  <si>
    <t>LOCATE VARESINO</t>
  </si>
  <si>
    <t>LOMAZZO</t>
  </si>
  <si>
    <t>Applicabile a scaglione di reddito da euro 15.000,01 fino ad euro 28.000,00 con criteri di progressività</t>
  </si>
  <si>
    <t>Applicabile a scaglione di reddito da euro 28.000,01 fino ad euro 55.000,00 con criteri di progressività</t>
  </si>
  <si>
    <t>Applicabile a scaglione di reddito da euro 55.000,01 fino ad euro 75.000,00 con criteri di progressività</t>
  </si>
  <si>
    <t>Applicabile a scaglione di reddito oltre 75.000,00 euro</t>
  </si>
  <si>
    <t>LONGONE AL SEGRINO</t>
  </si>
  <si>
    <t>Applicabile a redditi imponibili superiori ad euro 15.000,00 e fino ad  euro 28.000,00 con criteri di progressività</t>
  </si>
  <si>
    <t>Applicabile a redditi imponibili superiori ad euro 28.000,00 e fino ad euro 55.000,00 con criteri di progressività</t>
  </si>
  <si>
    <t>Applicabile a redditi imponibili superiori ad euro 55.000,00 e fino ad euro 75.000,00 con criteri di progressività</t>
  </si>
  <si>
    <t>LUISAGO</t>
  </si>
  <si>
    <t>Applicabile a scaglione di reddito oltre euro 28.000,00 e  fino a euro 55.000,00</t>
  </si>
  <si>
    <t>Applicabile a scaglione di reddito oltre euro 55.000,00 e  fino a euro 75.000,00</t>
  </si>
  <si>
    <t>LURAGO D'ERBA</t>
  </si>
  <si>
    <t>Applicabile a scaglione di reddito oltre euro 75.000,00 con criteri di progressività</t>
  </si>
  <si>
    <t>LURAGO MARINONE</t>
  </si>
  <si>
    <t>Applicabile a redditi imponibili superiori ad euro 75.000,00 con criteri di progressività</t>
  </si>
  <si>
    <t>LURATE CACCIVIO</t>
  </si>
  <si>
    <t>MAGREGLIO</t>
  </si>
  <si>
    <t>MARIANO COMENSE</t>
  </si>
  <si>
    <t>MASLIANICO</t>
  </si>
  <si>
    <t>MENAGGIO</t>
  </si>
  <si>
    <t>MERONE</t>
  </si>
  <si>
    <t>Applicabile a redditi oltre euro 55.000,00</t>
  </si>
  <si>
    <t>MEZZEGRA</t>
  </si>
  <si>
    <t>MOLTRASIO</t>
  </si>
  <si>
    <t>MONGUZZO</t>
  </si>
  <si>
    <t>Applicabile a scaglione di reddito da 15.001,00 a 28.000,00 euro secondo criteri di progressività</t>
  </si>
  <si>
    <t>Applicabile a scaglione di reddito da 28.001,00 a 55.000,00 euro secondo criteri di progressività</t>
  </si>
  <si>
    <t>Applicabile a scaglione di reddito da 55.001,00 a 75.000,00 euro secondo criteri di progressività</t>
  </si>
  <si>
    <t>MONTANO LUCINO</t>
  </si>
  <si>
    <t>MONTEMEZZO</t>
  </si>
  <si>
    <t>MONTORFANO</t>
  </si>
  <si>
    <t>Applicabile a scaglione di reddito oltre 75.000,00 euro secondo criteri di progressività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</si>
  <si>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</si>
  <si>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</si>
  <si>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</si>
  <si>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</si>
  <si>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</si>
  <si>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</si>
  <si>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</si>
  <si>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</si>
  <si>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PARE'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</si>
  <si>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</si>
  <si>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</si>
  <si>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</si>
  <si>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</si>
  <si>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</si>
  <si>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</si>
  <si>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</si>
  <si>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</si>
  <si>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</si>
  <si>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</si>
  <si>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</si>
  <si>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</si>
  <si>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</si>
  <si>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</si>
  <si>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Applicabile a scaglione di reddito da 15.000,01 a 28.000,00 di imponibile</t>
  </si>
  <si>
    <t>Applicabile a scaglione di reddito da 28.000,01  a 55.000,00 di imponibile</t>
  </si>
  <si>
    <t>Applicabile a scaglione di reddito da 55.000,01 a 75.000,00 di imponibile</t>
  </si>
  <si>
    <t>RONAGO</t>
  </si>
  <si>
    <t>ROVELLASCA</t>
  </si>
  <si>
    <t>ROVELLO PORRO</t>
  </si>
  <si>
    <t>SALA COMACINA</t>
  </si>
  <si>
    <t>Applicabile a scaglione di reddito oltre € 75.000,00 di imponibile</t>
  </si>
  <si>
    <t>SAN BARTOLOMEO VAL CAVARGNA</t>
  </si>
  <si>
    <t>SAN FEDELE INTELVI</t>
  </si>
  <si>
    <t>SAN FERMO DELLA BATTAGLIA</t>
  </si>
  <si>
    <t>SAN NAZZARO VAL CAVARGNA</t>
  </si>
  <si>
    <t>SAN SIRO</t>
  </si>
  <si>
    <t>SCHIGNANO</t>
  </si>
  <si>
    <t>SENNA COMASCO</t>
  </si>
  <si>
    <t>SOLBIATE</t>
  </si>
  <si>
    <t>Applicabile a scaglione di reddito oltre 28.001 euro e fino a 55.000 euro</t>
  </si>
  <si>
    <t>Applicabile a scaglione di reddito oltre 55.001 euro e fino a 75.000 euro</t>
  </si>
  <si>
    <t>Applicabile a scaglione di reddito oltre 75.001 euro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</si>
  <si>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</si>
  <si>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</si>
  <si>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</si>
  <si>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</si>
  <si>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</si>
  <si>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</si>
  <si>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</si>
  <si>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</si>
  <si>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</si>
  <si>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</si>
  <si>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</si>
  <si>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</si>
  <si>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</si>
  <si>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</si>
  <si>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</si>
  <si>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</si>
  <si>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</si>
  <si>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</si>
  <si>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</si>
  <si>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Se seconda casa</t>
  </si>
  <si>
    <t>Media sul totale</t>
  </si>
  <si>
    <t>Media solo variazioni</t>
  </si>
  <si>
    <t>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</si>
</sst>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1"/>
    </font>
    <font>
      <sz val="10"/>
      <color indexed="8"/>
      <name val="Futura"/>
    </font>
    <font>
      <sz val="10"/>
      <color indexed="8"/>
      <name val="Calibri"/>
      <family val="2"/>
    </font>
    <font>
      <sz val="10"/>
      <color indexed="8"/>
      <name val="Arial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1"/>
    </font>
    <font>
      <b/>
      <sz val="10"/>
      <color indexed="8"/>
      <name val="Futura"/>
    </font>
    <font>
      <sz val="10"/>
      <color indexed="9"/>
      <name val="Futura"/>
    </font>
    <font>
      <u/>
      <sz val="10"/>
      <color rgb="FF0000FF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0"/>
      <color theme="1"/>
      <name val="Futura"/>
    </font>
    <font>
      <sz val="10"/>
      <color theme="1"/>
      <name val="Calibri"/>
      <family val="2"/>
    </font>
    <font>
      <sz val="10"/>
      <color rgb="FF000000"/>
      <name val="Futura"/>
    </font>
    <font>
      <b/>
      <sz val="10"/>
      <color theme="1"/>
      <name val="Calibri"/>
      <family val="2"/>
    </font>
    <font>
      <sz val="10"/>
      <color theme="0"/>
      <name val="Futura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1" fillId="0" borderId="0"/>
  </cellStyleXfs>
  <cellXfs count="7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" fontId="2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0" xfId="0" applyFont="1"/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1" fontId="2" fillId="3" borderId="0" xfId="0" applyNumberFormat="1" applyFont="1" applyFill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Continuous" vertical="center" wrapText="1"/>
    </xf>
    <xf numFmtId="0" fontId="0" fillId="0" borderId="4" xfId="0" applyFill="1" applyBorder="1"/>
    <xf numFmtId="0" fontId="8" fillId="4" borderId="5" xfId="0" applyFont="1" applyFill="1" applyBorder="1" applyAlignment="1">
      <alignment horizontal="centerContinuous" vertical="center" wrapText="1"/>
    </xf>
    <xf numFmtId="0" fontId="8" fillId="4" borderId="6" xfId="0" applyFont="1" applyFill="1" applyBorder="1" applyAlignment="1">
      <alignment horizontal="centerContinuous" vertical="center" wrapText="1"/>
    </xf>
    <xf numFmtId="0" fontId="8" fillId="4" borderId="7" xfId="0" applyFont="1" applyFill="1" applyBorder="1" applyAlignment="1">
      <alignment horizontal="centerContinuous" vertical="center" wrapText="1"/>
    </xf>
    <xf numFmtId="0" fontId="4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 wrapText="1"/>
    </xf>
    <xf numFmtId="1" fontId="2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7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10" fontId="2" fillId="5" borderId="0" xfId="0" applyNumberFormat="1" applyFont="1" applyFill="1" applyBorder="1"/>
    <xf numFmtId="10" fontId="2" fillId="5" borderId="0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16" fillId="6" borderId="16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right" vertical="center" wrapText="1"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 vertical="center" textRotation="90" wrapText="1"/>
    </xf>
    <xf numFmtId="0" fontId="16" fillId="6" borderId="23" xfId="0" applyFont="1" applyFill="1" applyBorder="1" applyAlignment="1">
      <alignment horizontal="center" vertical="center" textRotation="90" wrapText="1"/>
    </xf>
    <xf numFmtId="0" fontId="16" fillId="6" borderId="22" xfId="0" applyFont="1" applyFill="1" applyBorder="1" applyAlignment="1">
      <alignment horizontal="center" vertical="center" textRotation="90" wrapText="1"/>
    </xf>
    <xf numFmtId="0" fontId="16" fillId="6" borderId="14" xfId="0" applyFont="1" applyFill="1" applyBorder="1" applyAlignment="1">
      <alignment horizontal="center" vertical="center" textRotation="90" wrapText="1"/>
    </xf>
  </cellXfs>
  <cellStyles count="6">
    <cellStyle name="Excel_BuiltIn_Hyperlink" xfId="1"/>
    <cellStyle name="Heading" xfId="2"/>
    <cellStyle name="Heading1" xfId="3"/>
    <cellStyle name="Normale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8"/>
  <sheetViews>
    <sheetView tabSelected="1" workbookViewId="0">
      <selection activeCell="D164" sqref="D164"/>
    </sheetView>
  </sheetViews>
  <sheetFormatPr defaultColWidth="18.5" defaultRowHeight="14.25"/>
  <cols>
    <col min="1" max="1" width="18.5" style="2"/>
    <col min="2" max="2" width="7.5" style="5" customWidth="1"/>
    <col min="3" max="3" width="5.125" style="5" customWidth="1"/>
    <col min="4" max="4" width="6.5" style="6" customWidth="1"/>
    <col min="5" max="5" width="7.625" style="7" customWidth="1"/>
    <col min="6" max="6" width="6.625" style="14" customWidth="1"/>
    <col min="7" max="7" width="5.5" style="14" customWidth="1"/>
    <col min="8" max="8" width="6.75" style="14" customWidth="1"/>
    <col min="9" max="9" width="7.625" style="14" customWidth="1"/>
    <col min="10" max="10" width="4.625" style="14" customWidth="1"/>
    <col min="11" max="11" width="6.5" style="14" customWidth="1"/>
    <col min="13" max="16384" width="18.5" style="2"/>
  </cols>
  <sheetData>
    <row r="1" spans="1:256" ht="46.15" customHeight="1">
      <c r="A1" s="42" t="s">
        <v>0</v>
      </c>
      <c r="B1" s="22" t="s">
        <v>1</v>
      </c>
      <c r="C1" s="22"/>
      <c r="D1" s="24" t="s">
        <v>2</v>
      </c>
      <c r="E1" s="26"/>
      <c r="F1" s="24" t="s">
        <v>3</v>
      </c>
      <c r="G1" s="25"/>
      <c r="H1" s="26"/>
      <c r="I1" s="24" t="s">
        <v>4</v>
      </c>
      <c r="J1" s="25"/>
      <c r="K1" s="2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65.25" customHeight="1">
      <c r="A2" s="43">
        <v>600</v>
      </c>
      <c r="B2" s="45" t="s">
        <v>5</v>
      </c>
      <c r="C2" s="45" t="s">
        <v>6</v>
      </c>
      <c r="D2" s="45" t="s">
        <v>7</v>
      </c>
      <c r="E2" s="45" t="s">
        <v>8</v>
      </c>
      <c r="F2" s="45" t="s">
        <v>9</v>
      </c>
      <c r="G2" s="45" t="s">
        <v>10</v>
      </c>
      <c r="H2" s="45" t="s">
        <v>11</v>
      </c>
      <c r="I2" s="45" t="s">
        <v>9</v>
      </c>
      <c r="J2" s="45" t="s">
        <v>10</v>
      </c>
      <c r="K2" s="47" t="s">
        <v>11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61.5" customHeight="1">
      <c r="A3" s="44">
        <f>A2*168</f>
        <v>100800</v>
      </c>
      <c r="B3" s="46"/>
      <c r="C3" s="46"/>
      <c r="D3" s="46"/>
      <c r="E3" s="46"/>
      <c r="F3" s="46"/>
      <c r="G3" s="46"/>
      <c r="H3" s="46"/>
      <c r="I3" s="46"/>
      <c r="J3" s="46"/>
      <c r="K3" s="4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256" ht="15">
      <c r="A4" s="4" t="s">
        <v>12</v>
      </c>
      <c r="B4" s="5">
        <v>4</v>
      </c>
      <c r="C4" s="5">
        <v>7.6</v>
      </c>
      <c r="D4" s="6" t="s">
        <v>13</v>
      </c>
      <c r="E4" s="7" t="s">
        <v>13</v>
      </c>
      <c r="F4" s="8">
        <f>($A$3*0.002)-100</f>
        <v>101.6</v>
      </c>
      <c r="G4" s="8">
        <f>((($A$3*B4)/1000)-200)-F4</f>
        <v>101.6</v>
      </c>
      <c r="H4" s="8">
        <f>G4-F4</f>
        <v>0</v>
      </c>
      <c r="I4" s="8">
        <f>($A$3*0.0038)</f>
        <v>383.04</v>
      </c>
      <c r="J4" s="8">
        <f>((($A$3*C4)/1000)-I4)</f>
        <v>383.04</v>
      </c>
      <c r="K4" s="9">
        <f>J4-I4</f>
        <v>0</v>
      </c>
      <c r="L4" s="10"/>
      <c r="M4" s="10"/>
      <c r="N4"/>
      <c r="O4"/>
      <c r="P4"/>
      <c r="Q4"/>
      <c r="R4"/>
      <c r="S4">
        <v>0</v>
      </c>
      <c r="T4"/>
      <c r="U4">
        <v>0</v>
      </c>
      <c r="V4"/>
      <c r="W4">
        <v>0</v>
      </c>
      <c r="X4"/>
      <c r="Y4">
        <v>0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/>
    </row>
    <row r="5" spans="1:256" ht="15">
      <c r="A5" s="16" t="s">
        <v>14</v>
      </c>
      <c r="B5" s="17">
        <v>4.5999999999999996</v>
      </c>
      <c r="C5" s="17">
        <v>7.7</v>
      </c>
      <c r="D5" s="18" t="s">
        <v>15</v>
      </c>
      <c r="E5" s="19" t="s">
        <v>15</v>
      </c>
      <c r="F5" s="20">
        <f t="shared" ref="F5:F68" si="0">($A$3*0.002)-100</f>
        <v>101.6</v>
      </c>
      <c r="G5" s="20">
        <f t="shared" ref="G5:G68" si="1">((($A$3*B5)/1000)-200)-F5</f>
        <v>162.07999999999996</v>
      </c>
      <c r="H5" s="20">
        <f t="shared" ref="H5:H68" si="2">G5-F5</f>
        <v>60.479999999999961</v>
      </c>
      <c r="I5" s="20">
        <f t="shared" ref="I5:I68" si="3">($A$3*0.0038)</f>
        <v>383.04</v>
      </c>
      <c r="J5" s="20">
        <f t="shared" ref="J5:J68" si="4">((($A$3*C5)/1000)-I5)</f>
        <v>393.11999999999995</v>
      </c>
      <c r="K5" s="21">
        <f t="shared" ref="K5:K68" si="5">J5-I5</f>
        <v>10.079999999999927</v>
      </c>
      <c r="L5" s="10"/>
      <c r="M5" s="10"/>
      <c r="N5"/>
      <c r="O5"/>
      <c r="P5"/>
      <c r="Q5"/>
      <c r="R5"/>
      <c r="S5"/>
      <c r="T5"/>
      <c r="U5"/>
      <c r="V5"/>
      <c r="W5"/>
      <c r="X5"/>
      <c r="Y5"/>
      <c r="Z5" s="1"/>
      <c r="AA5" s="1"/>
      <c r="AB5" s="1"/>
      <c r="AC5" s="1"/>
      <c r="AD5" s="1"/>
      <c r="AE5" s="1"/>
      <c r="AF5" s="1"/>
      <c r="AG5" s="1"/>
      <c r="AH5" s="1"/>
      <c r="AI5" s="1"/>
      <c r="AJ5"/>
    </row>
    <row r="6" spans="1:256">
      <c r="A6" s="4" t="s">
        <v>16</v>
      </c>
      <c r="B6" s="5">
        <v>4</v>
      </c>
      <c r="C6" s="5">
        <v>8</v>
      </c>
      <c r="D6" s="6" t="s">
        <v>15</v>
      </c>
      <c r="E6" s="7" t="s">
        <v>13</v>
      </c>
      <c r="F6" s="8">
        <f t="shared" si="0"/>
        <v>101.6</v>
      </c>
      <c r="G6" s="8">
        <f t="shared" si="1"/>
        <v>101.6</v>
      </c>
      <c r="H6" s="8">
        <f t="shared" si="2"/>
        <v>0</v>
      </c>
      <c r="I6" s="8">
        <f t="shared" si="3"/>
        <v>383.04</v>
      </c>
      <c r="J6" s="8">
        <f t="shared" si="4"/>
        <v>423.35999999999996</v>
      </c>
      <c r="K6" s="9">
        <f t="shared" si="5"/>
        <v>40.319999999999936</v>
      </c>
      <c r="L6" s="10"/>
      <c r="M6" s="10"/>
      <c r="N6"/>
      <c r="O6"/>
      <c r="P6"/>
      <c r="Q6"/>
      <c r="R6"/>
      <c r="S6">
        <v>0</v>
      </c>
      <c r="T6"/>
      <c r="U6">
        <v>0</v>
      </c>
      <c r="V6"/>
      <c r="W6">
        <v>0</v>
      </c>
      <c r="X6"/>
      <c r="Y6">
        <v>0</v>
      </c>
      <c r="AJ6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>
      <c r="A7" s="16" t="s">
        <v>17</v>
      </c>
      <c r="B7" s="17">
        <v>4</v>
      </c>
      <c r="C7" s="17">
        <v>7.6</v>
      </c>
      <c r="D7" s="18" t="s">
        <v>15</v>
      </c>
      <c r="E7" s="19" t="s">
        <v>13</v>
      </c>
      <c r="F7" s="20">
        <f t="shared" si="0"/>
        <v>101.6</v>
      </c>
      <c r="G7" s="20">
        <f t="shared" si="1"/>
        <v>101.6</v>
      </c>
      <c r="H7" s="20">
        <f t="shared" si="2"/>
        <v>0</v>
      </c>
      <c r="I7" s="20">
        <f t="shared" si="3"/>
        <v>383.04</v>
      </c>
      <c r="J7" s="20">
        <f t="shared" si="4"/>
        <v>383.04</v>
      </c>
      <c r="K7" s="21">
        <f t="shared" si="5"/>
        <v>0</v>
      </c>
      <c r="L7" s="10"/>
      <c r="M7" s="10"/>
      <c r="N7"/>
      <c r="O7"/>
      <c r="P7"/>
      <c r="Q7"/>
      <c r="R7"/>
      <c r="S7">
        <v>0</v>
      </c>
      <c r="T7"/>
      <c r="U7">
        <v>0</v>
      </c>
      <c r="V7"/>
      <c r="W7">
        <v>0</v>
      </c>
      <c r="X7"/>
      <c r="Y7">
        <v>0</v>
      </c>
      <c r="Z7" t="s">
        <v>18</v>
      </c>
      <c r="AJ7"/>
    </row>
    <row r="8" spans="1:256">
      <c r="A8" s="4" t="s">
        <v>19</v>
      </c>
      <c r="B8" s="5">
        <v>4</v>
      </c>
      <c r="C8" s="5">
        <v>9</v>
      </c>
      <c r="D8" s="6" t="s">
        <v>15</v>
      </c>
      <c r="E8" s="7" t="s">
        <v>15</v>
      </c>
      <c r="F8" s="8">
        <f t="shared" si="0"/>
        <v>101.6</v>
      </c>
      <c r="G8" s="8">
        <f t="shared" si="1"/>
        <v>101.6</v>
      </c>
      <c r="H8" s="8">
        <f t="shared" si="2"/>
        <v>0</v>
      </c>
      <c r="I8" s="8">
        <f t="shared" si="3"/>
        <v>383.04</v>
      </c>
      <c r="J8" s="8">
        <f t="shared" si="4"/>
        <v>524.16000000000008</v>
      </c>
      <c r="K8" s="9">
        <f t="shared" si="5"/>
        <v>141.12000000000006</v>
      </c>
      <c r="L8" s="10"/>
      <c r="M8" s="10"/>
      <c r="N8"/>
      <c r="O8"/>
      <c r="P8"/>
      <c r="Q8"/>
      <c r="R8"/>
      <c r="S8">
        <v>0</v>
      </c>
      <c r="T8"/>
      <c r="U8">
        <v>0</v>
      </c>
      <c r="V8"/>
      <c r="W8">
        <v>0</v>
      </c>
      <c r="X8"/>
      <c r="Y8">
        <v>0</v>
      </c>
      <c r="Z8" t="s">
        <v>18</v>
      </c>
      <c r="AJ8"/>
    </row>
    <row r="9" spans="1:256">
      <c r="A9" s="16" t="s">
        <v>20</v>
      </c>
      <c r="B9" s="17">
        <v>4</v>
      </c>
      <c r="C9" s="17">
        <v>9</v>
      </c>
      <c r="D9" s="18" t="s">
        <v>15</v>
      </c>
      <c r="E9" s="19" t="s">
        <v>15</v>
      </c>
      <c r="F9" s="20">
        <f t="shared" si="0"/>
        <v>101.6</v>
      </c>
      <c r="G9" s="20">
        <f t="shared" si="1"/>
        <v>101.6</v>
      </c>
      <c r="H9" s="20">
        <f t="shared" si="2"/>
        <v>0</v>
      </c>
      <c r="I9" s="20">
        <f t="shared" si="3"/>
        <v>383.04</v>
      </c>
      <c r="J9" s="20">
        <f t="shared" si="4"/>
        <v>524.16000000000008</v>
      </c>
      <c r="K9" s="21">
        <f t="shared" si="5"/>
        <v>141.12000000000006</v>
      </c>
      <c r="L9" s="10"/>
      <c r="M9" s="10"/>
      <c r="N9"/>
      <c r="O9"/>
      <c r="P9"/>
      <c r="Q9"/>
      <c r="R9"/>
      <c r="S9">
        <v>0</v>
      </c>
      <c r="T9"/>
      <c r="U9">
        <v>0</v>
      </c>
      <c r="V9"/>
      <c r="W9">
        <v>0</v>
      </c>
      <c r="X9"/>
      <c r="Y9"/>
      <c r="Z9" t="s">
        <v>18</v>
      </c>
      <c r="AA9" s="11"/>
      <c r="AB9" s="11"/>
      <c r="AC9" s="11"/>
      <c r="AD9" s="11"/>
      <c r="AE9" s="11"/>
      <c r="AF9" s="11"/>
      <c r="AG9" s="11"/>
      <c r="AH9" s="11"/>
      <c r="AI9" s="11"/>
      <c r="AJ9"/>
    </row>
    <row r="10" spans="1:256">
      <c r="A10" s="4" t="s">
        <v>21</v>
      </c>
      <c r="B10" s="5">
        <v>4</v>
      </c>
      <c r="C10" s="5">
        <v>9.6</v>
      </c>
      <c r="D10" s="6" t="s">
        <v>15</v>
      </c>
      <c r="E10" s="7" t="s">
        <v>15</v>
      </c>
      <c r="F10" s="8">
        <f t="shared" si="0"/>
        <v>101.6</v>
      </c>
      <c r="G10" s="8">
        <f t="shared" si="1"/>
        <v>101.6</v>
      </c>
      <c r="H10" s="8">
        <f t="shared" si="2"/>
        <v>0</v>
      </c>
      <c r="I10" s="8">
        <f t="shared" si="3"/>
        <v>383.04</v>
      </c>
      <c r="J10" s="8">
        <f t="shared" si="4"/>
        <v>584.63999999999987</v>
      </c>
      <c r="K10" s="9">
        <f t="shared" si="5"/>
        <v>201.59999999999985</v>
      </c>
      <c r="L10" s="23"/>
      <c r="M10" s="10"/>
      <c r="N10"/>
      <c r="O10"/>
      <c r="P10"/>
      <c r="Q10"/>
      <c r="R10"/>
      <c r="S10"/>
      <c r="T10"/>
      <c r="U10"/>
      <c r="V10"/>
      <c r="W10"/>
      <c r="X10"/>
      <c r="Y10"/>
      <c r="Z10" t="s">
        <v>18</v>
      </c>
      <c r="AJ10"/>
    </row>
    <row r="11" spans="1:256">
      <c r="A11" s="16" t="s">
        <v>22</v>
      </c>
      <c r="B11" s="17">
        <v>4</v>
      </c>
      <c r="C11" s="17">
        <v>8</v>
      </c>
      <c r="D11" s="18" t="s">
        <v>15</v>
      </c>
      <c r="E11" s="19" t="s">
        <v>15</v>
      </c>
      <c r="F11" s="20">
        <f t="shared" si="0"/>
        <v>101.6</v>
      </c>
      <c r="G11" s="20">
        <f t="shared" si="1"/>
        <v>101.6</v>
      </c>
      <c r="H11" s="20">
        <f t="shared" si="2"/>
        <v>0</v>
      </c>
      <c r="I11" s="20">
        <f t="shared" si="3"/>
        <v>383.04</v>
      </c>
      <c r="J11" s="20">
        <f t="shared" si="4"/>
        <v>423.35999999999996</v>
      </c>
      <c r="K11" s="21">
        <f t="shared" si="5"/>
        <v>40.319999999999936</v>
      </c>
      <c r="L11" s="10"/>
      <c r="M11" s="10"/>
      <c r="N11"/>
      <c r="O11"/>
      <c r="P11"/>
      <c r="Q11"/>
      <c r="R11"/>
      <c r="S11">
        <v>0</v>
      </c>
      <c r="T11"/>
      <c r="U11">
        <v>0</v>
      </c>
      <c r="V11"/>
      <c r="W11">
        <v>0</v>
      </c>
      <c r="X11"/>
      <c r="Y11">
        <v>0</v>
      </c>
      <c r="Z11" t="s">
        <v>18</v>
      </c>
      <c r="AJ11"/>
    </row>
    <row r="12" spans="1:256">
      <c r="A12" s="4" t="s">
        <v>23</v>
      </c>
      <c r="B12" s="5">
        <v>4.5</v>
      </c>
      <c r="C12" s="5">
        <v>8.1</v>
      </c>
      <c r="D12" s="6" t="s">
        <v>15</v>
      </c>
      <c r="E12" s="7" t="s">
        <v>13</v>
      </c>
      <c r="F12" s="8">
        <f t="shared" si="0"/>
        <v>101.6</v>
      </c>
      <c r="G12" s="8">
        <f t="shared" si="1"/>
        <v>152.00000000000003</v>
      </c>
      <c r="H12" s="8">
        <f t="shared" si="2"/>
        <v>50.400000000000034</v>
      </c>
      <c r="I12" s="8">
        <f t="shared" si="3"/>
        <v>383.04</v>
      </c>
      <c r="J12" s="8">
        <f t="shared" si="4"/>
        <v>433.44</v>
      </c>
      <c r="K12" s="9">
        <f t="shared" si="5"/>
        <v>50.399999999999977</v>
      </c>
      <c r="L12" s="10"/>
      <c r="M12" s="10"/>
      <c r="N12"/>
      <c r="O12"/>
      <c r="P12"/>
      <c r="Q12"/>
      <c r="R12"/>
      <c r="S12">
        <v>0</v>
      </c>
      <c r="T12"/>
      <c r="U12">
        <v>0</v>
      </c>
      <c r="V12"/>
      <c r="W12">
        <v>0</v>
      </c>
      <c r="X12"/>
      <c r="Y12">
        <v>0</v>
      </c>
      <c r="Z12" t="s">
        <v>18</v>
      </c>
      <c r="AJ12"/>
    </row>
    <row r="13" spans="1:256">
      <c r="A13" s="16" t="s">
        <v>24</v>
      </c>
      <c r="B13" s="17">
        <v>5</v>
      </c>
      <c r="C13" s="17">
        <v>8.5</v>
      </c>
      <c r="D13" s="18" t="s">
        <v>15</v>
      </c>
      <c r="E13" s="19" t="s">
        <v>15</v>
      </c>
      <c r="F13" s="20">
        <f t="shared" si="0"/>
        <v>101.6</v>
      </c>
      <c r="G13" s="20">
        <f t="shared" si="1"/>
        <v>202.4</v>
      </c>
      <c r="H13" s="20">
        <f t="shared" si="2"/>
        <v>100.80000000000001</v>
      </c>
      <c r="I13" s="20">
        <f t="shared" si="3"/>
        <v>383.04</v>
      </c>
      <c r="J13" s="20">
        <f t="shared" si="4"/>
        <v>473.75999999999993</v>
      </c>
      <c r="K13" s="21">
        <f t="shared" si="5"/>
        <v>90.719999999999914</v>
      </c>
      <c r="L13" s="10"/>
      <c r="M13" s="10"/>
      <c r="N13"/>
      <c r="O13"/>
      <c r="P13"/>
      <c r="Q13"/>
      <c r="R13"/>
      <c r="S13">
        <v>0</v>
      </c>
      <c r="T13"/>
      <c r="U13">
        <v>0</v>
      </c>
      <c r="V13"/>
      <c r="W13">
        <v>0</v>
      </c>
      <c r="X13"/>
      <c r="Y13">
        <v>0</v>
      </c>
      <c r="Z13" t="s">
        <v>18</v>
      </c>
      <c r="AJ13"/>
    </row>
    <row r="14" spans="1:256">
      <c r="A14" s="4" t="s">
        <v>25</v>
      </c>
      <c r="B14" s="5">
        <v>6</v>
      </c>
      <c r="C14" s="5">
        <v>10.6</v>
      </c>
      <c r="D14" s="6" t="s">
        <v>15</v>
      </c>
      <c r="E14" s="7" t="s">
        <v>15</v>
      </c>
      <c r="F14" s="8">
        <f t="shared" si="0"/>
        <v>101.6</v>
      </c>
      <c r="G14" s="8">
        <f t="shared" si="1"/>
        <v>303.19999999999993</v>
      </c>
      <c r="H14" s="8">
        <f t="shared" si="2"/>
        <v>201.59999999999994</v>
      </c>
      <c r="I14" s="8">
        <f t="shared" si="3"/>
        <v>383.04</v>
      </c>
      <c r="J14" s="8">
        <f t="shared" si="4"/>
        <v>685.44</v>
      </c>
      <c r="K14" s="9">
        <f t="shared" si="5"/>
        <v>302.40000000000003</v>
      </c>
      <c r="L14" s="10"/>
      <c r="M14" s="10"/>
      <c r="N14"/>
      <c r="O14"/>
      <c r="P14"/>
      <c r="Q14"/>
      <c r="R14"/>
      <c r="S14">
        <v>0</v>
      </c>
      <c r="T14"/>
      <c r="U14">
        <v>0</v>
      </c>
      <c r="V14"/>
      <c r="W14">
        <v>0</v>
      </c>
      <c r="X14"/>
      <c r="Y14">
        <v>0</v>
      </c>
      <c r="Z14" t="s">
        <v>18</v>
      </c>
      <c r="AJ14"/>
    </row>
    <row r="15" spans="1:256">
      <c r="A15" s="16" t="s">
        <v>26</v>
      </c>
      <c r="B15" s="17">
        <v>4</v>
      </c>
      <c r="C15" s="17">
        <v>8.5</v>
      </c>
      <c r="D15" s="18" t="s">
        <v>15</v>
      </c>
      <c r="E15" s="19" t="s">
        <v>13</v>
      </c>
      <c r="F15" s="20">
        <f t="shared" si="0"/>
        <v>101.6</v>
      </c>
      <c r="G15" s="20">
        <f t="shared" si="1"/>
        <v>101.6</v>
      </c>
      <c r="H15" s="20">
        <f t="shared" si="2"/>
        <v>0</v>
      </c>
      <c r="I15" s="20">
        <f t="shared" si="3"/>
        <v>383.04</v>
      </c>
      <c r="J15" s="20">
        <f t="shared" si="4"/>
        <v>473.75999999999993</v>
      </c>
      <c r="K15" s="21">
        <f t="shared" si="5"/>
        <v>90.719999999999914</v>
      </c>
      <c r="L15" s="10"/>
      <c r="M15" s="10"/>
      <c r="N15"/>
      <c r="O15"/>
      <c r="P15"/>
      <c r="Q15"/>
      <c r="R15"/>
      <c r="S15"/>
      <c r="T15"/>
      <c r="U15"/>
      <c r="V15"/>
      <c r="W15"/>
      <c r="X15"/>
      <c r="Y15"/>
      <c r="Z15" t="s">
        <v>18</v>
      </c>
      <c r="AJ15"/>
    </row>
    <row r="16" spans="1:256">
      <c r="A16" s="4" t="s">
        <v>27</v>
      </c>
      <c r="B16" s="5">
        <v>5.5</v>
      </c>
      <c r="C16" s="5">
        <v>8</v>
      </c>
      <c r="D16" s="6" t="s">
        <v>15</v>
      </c>
      <c r="E16" s="7" t="s">
        <v>15</v>
      </c>
      <c r="F16" s="8">
        <f t="shared" si="0"/>
        <v>101.6</v>
      </c>
      <c r="G16" s="8">
        <f t="shared" si="1"/>
        <v>252.79999999999998</v>
      </c>
      <c r="H16" s="8">
        <f t="shared" si="2"/>
        <v>151.19999999999999</v>
      </c>
      <c r="I16" s="8">
        <f t="shared" si="3"/>
        <v>383.04</v>
      </c>
      <c r="J16" s="8">
        <f t="shared" si="4"/>
        <v>423.35999999999996</v>
      </c>
      <c r="K16" s="9">
        <f t="shared" si="5"/>
        <v>40.319999999999936</v>
      </c>
      <c r="L16" s="10"/>
      <c r="M16" s="10"/>
      <c r="N16"/>
      <c r="O16"/>
      <c r="P16"/>
      <c r="Q16"/>
      <c r="R16"/>
      <c r="S16">
        <v>0</v>
      </c>
      <c r="T16"/>
      <c r="U16">
        <v>0</v>
      </c>
      <c r="V16"/>
      <c r="W16">
        <v>0</v>
      </c>
      <c r="X16"/>
      <c r="Y16">
        <v>0</v>
      </c>
      <c r="Z16" t="s">
        <v>18</v>
      </c>
      <c r="AJ16"/>
    </row>
    <row r="17" spans="1:36">
      <c r="A17" s="16" t="s">
        <v>28</v>
      </c>
      <c r="B17" s="17">
        <v>4</v>
      </c>
      <c r="C17" s="17">
        <v>7.6</v>
      </c>
      <c r="D17" s="18" t="s">
        <v>13</v>
      </c>
      <c r="E17" s="19" t="s">
        <v>13</v>
      </c>
      <c r="F17" s="20">
        <f t="shared" si="0"/>
        <v>101.6</v>
      </c>
      <c r="G17" s="20">
        <f t="shared" si="1"/>
        <v>101.6</v>
      </c>
      <c r="H17" s="20">
        <f t="shared" si="2"/>
        <v>0</v>
      </c>
      <c r="I17" s="20">
        <f t="shared" si="3"/>
        <v>383.04</v>
      </c>
      <c r="J17" s="20">
        <f t="shared" si="4"/>
        <v>383.04</v>
      </c>
      <c r="K17" s="21">
        <f t="shared" si="5"/>
        <v>0</v>
      </c>
      <c r="L17" s="10"/>
      <c r="M17" s="10"/>
      <c r="N17"/>
      <c r="O17"/>
      <c r="P17"/>
      <c r="Q17"/>
      <c r="R17"/>
      <c r="S17">
        <v>0</v>
      </c>
      <c r="T17"/>
      <c r="U17">
        <v>0</v>
      </c>
      <c r="V17"/>
      <c r="W17">
        <v>0</v>
      </c>
      <c r="X17"/>
      <c r="Y17">
        <v>0</v>
      </c>
      <c r="Z17" t="s">
        <v>18</v>
      </c>
      <c r="AJ17"/>
    </row>
    <row r="18" spans="1:36">
      <c r="A18" s="4" t="s">
        <v>29</v>
      </c>
      <c r="B18" s="5">
        <v>5</v>
      </c>
      <c r="C18" s="5">
        <v>8.3000000000000007</v>
      </c>
      <c r="D18" s="6" t="s">
        <v>15</v>
      </c>
      <c r="E18" s="7" t="s">
        <v>13</v>
      </c>
      <c r="F18" s="8">
        <f t="shared" si="0"/>
        <v>101.6</v>
      </c>
      <c r="G18" s="8">
        <f t="shared" si="1"/>
        <v>202.4</v>
      </c>
      <c r="H18" s="8">
        <f t="shared" si="2"/>
        <v>100.80000000000001</v>
      </c>
      <c r="I18" s="8">
        <f t="shared" si="3"/>
        <v>383.04</v>
      </c>
      <c r="J18" s="8">
        <f t="shared" si="4"/>
        <v>453.60000000000008</v>
      </c>
      <c r="K18" s="9">
        <f t="shared" si="5"/>
        <v>70.560000000000059</v>
      </c>
      <c r="L18" s="10"/>
      <c r="M18" s="10"/>
      <c r="N18"/>
      <c r="O18"/>
      <c r="P18"/>
      <c r="Q18"/>
      <c r="R18"/>
      <c r="S18"/>
      <c r="T18"/>
      <c r="U18"/>
      <c r="V18"/>
      <c r="W18"/>
      <c r="X18"/>
      <c r="Y18"/>
      <c r="Z18" t="s">
        <v>18</v>
      </c>
      <c r="AJ18"/>
    </row>
    <row r="19" spans="1:36">
      <c r="A19" s="16" t="s">
        <v>30</v>
      </c>
      <c r="B19" s="17">
        <v>4</v>
      </c>
      <c r="C19" s="17">
        <v>8.6</v>
      </c>
      <c r="D19" s="18" t="s">
        <v>15</v>
      </c>
      <c r="E19" s="19" t="s">
        <v>15</v>
      </c>
      <c r="F19" s="20">
        <f t="shared" si="0"/>
        <v>101.6</v>
      </c>
      <c r="G19" s="20">
        <f t="shared" si="1"/>
        <v>101.6</v>
      </c>
      <c r="H19" s="20">
        <f t="shared" si="2"/>
        <v>0</v>
      </c>
      <c r="I19" s="20">
        <f t="shared" si="3"/>
        <v>383.04</v>
      </c>
      <c r="J19" s="20">
        <f t="shared" si="4"/>
        <v>483.84</v>
      </c>
      <c r="K19" s="21">
        <f t="shared" si="5"/>
        <v>100.79999999999995</v>
      </c>
      <c r="L19" s="10"/>
      <c r="M19" s="10"/>
      <c r="N19"/>
      <c r="O19"/>
      <c r="P19"/>
      <c r="Q19"/>
      <c r="R19"/>
      <c r="S19"/>
      <c r="T19"/>
      <c r="U19"/>
      <c r="V19"/>
      <c r="W19"/>
      <c r="X19"/>
      <c r="Y19"/>
      <c r="Z19" t="s">
        <v>18</v>
      </c>
      <c r="AJ19"/>
    </row>
    <row r="20" spans="1:36">
      <c r="A20" s="4" t="s">
        <v>31</v>
      </c>
      <c r="B20" s="5">
        <v>5</v>
      </c>
      <c r="C20" s="5">
        <v>8</v>
      </c>
      <c r="D20" s="6" t="s">
        <v>13</v>
      </c>
      <c r="E20" s="7" t="s">
        <v>13</v>
      </c>
      <c r="F20" s="8">
        <f t="shared" si="0"/>
        <v>101.6</v>
      </c>
      <c r="G20" s="8">
        <f t="shared" si="1"/>
        <v>202.4</v>
      </c>
      <c r="H20" s="8">
        <f t="shared" si="2"/>
        <v>100.80000000000001</v>
      </c>
      <c r="I20" s="8">
        <f t="shared" si="3"/>
        <v>383.04</v>
      </c>
      <c r="J20" s="8">
        <f t="shared" si="4"/>
        <v>423.35999999999996</v>
      </c>
      <c r="K20" s="9">
        <f t="shared" si="5"/>
        <v>40.319999999999936</v>
      </c>
      <c r="L20" s="10"/>
      <c r="M20" s="10"/>
      <c r="N20"/>
      <c r="O20"/>
      <c r="P20"/>
      <c r="Q20"/>
      <c r="R20"/>
      <c r="S20">
        <v>0</v>
      </c>
      <c r="T20"/>
      <c r="U20">
        <v>0</v>
      </c>
      <c r="V20"/>
      <c r="W20">
        <v>0</v>
      </c>
      <c r="X20"/>
      <c r="Y20">
        <v>0</v>
      </c>
      <c r="Z20" t="s">
        <v>18</v>
      </c>
      <c r="AJ20"/>
    </row>
    <row r="21" spans="1:36">
      <c r="A21" s="16" t="s">
        <v>32</v>
      </c>
      <c r="B21" s="17">
        <v>4</v>
      </c>
      <c r="C21" s="17">
        <v>7.6</v>
      </c>
      <c r="D21" s="18" t="s">
        <v>13</v>
      </c>
      <c r="E21" s="19" t="s">
        <v>13</v>
      </c>
      <c r="F21" s="20">
        <f t="shared" si="0"/>
        <v>101.6</v>
      </c>
      <c r="G21" s="20">
        <f t="shared" si="1"/>
        <v>101.6</v>
      </c>
      <c r="H21" s="20">
        <f t="shared" si="2"/>
        <v>0</v>
      </c>
      <c r="I21" s="20">
        <f t="shared" si="3"/>
        <v>383.04</v>
      </c>
      <c r="J21" s="20">
        <f t="shared" si="4"/>
        <v>383.04</v>
      </c>
      <c r="K21" s="21">
        <f t="shared" si="5"/>
        <v>0</v>
      </c>
      <c r="L21" s="10"/>
      <c r="M21" s="10"/>
      <c r="N21"/>
      <c r="O21"/>
      <c r="P21"/>
      <c r="Q21"/>
      <c r="R21"/>
      <c r="S21">
        <v>0.3</v>
      </c>
      <c r="T21" t="s">
        <v>33</v>
      </c>
      <c r="U21">
        <v>0.4</v>
      </c>
      <c r="V21" t="s">
        <v>34</v>
      </c>
      <c r="W21">
        <v>0.5</v>
      </c>
      <c r="X21" t="s">
        <v>35</v>
      </c>
      <c r="Y21">
        <v>0.8</v>
      </c>
      <c r="Z21" t="s">
        <v>18</v>
      </c>
      <c r="AJ21"/>
    </row>
    <row r="22" spans="1:36">
      <c r="A22" s="4" t="s">
        <v>36</v>
      </c>
      <c r="B22" s="5">
        <v>4</v>
      </c>
      <c r="C22" s="5">
        <v>8.6999999999999993</v>
      </c>
      <c r="D22" s="6" t="s">
        <v>15</v>
      </c>
      <c r="E22" s="7" t="s">
        <v>13</v>
      </c>
      <c r="F22" s="8">
        <f>($A$3*0.002)-100</f>
        <v>101.6</v>
      </c>
      <c r="G22" s="8">
        <f t="shared" si="1"/>
        <v>101.6</v>
      </c>
      <c r="H22" s="8">
        <f t="shared" si="2"/>
        <v>0</v>
      </c>
      <c r="I22" s="8">
        <f t="shared" si="3"/>
        <v>383.04</v>
      </c>
      <c r="J22" s="8">
        <f t="shared" si="4"/>
        <v>493.9199999999999</v>
      </c>
      <c r="K22" s="9">
        <f t="shared" si="5"/>
        <v>110.87999999999988</v>
      </c>
      <c r="L22" s="10"/>
      <c r="M22" s="10"/>
      <c r="N22"/>
      <c r="O22"/>
      <c r="P22"/>
      <c r="Q22"/>
      <c r="R22"/>
      <c r="S22">
        <v>0</v>
      </c>
      <c r="T22"/>
      <c r="U22">
        <v>0</v>
      </c>
      <c r="V22"/>
      <c r="W22">
        <v>0</v>
      </c>
      <c r="X22"/>
      <c r="Y22">
        <v>0</v>
      </c>
      <c r="Z22" t="s">
        <v>18</v>
      </c>
      <c r="AJ22"/>
    </row>
    <row r="23" spans="1:36">
      <c r="A23" s="16" t="s">
        <v>37</v>
      </c>
      <c r="B23" s="17">
        <v>4</v>
      </c>
      <c r="C23" s="17">
        <v>8.1</v>
      </c>
      <c r="D23" s="18" t="s">
        <v>13</v>
      </c>
      <c r="E23" s="19" t="s">
        <v>13</v>
      </c>
      <c r="F23" s="20">
        <f t="shared" si="0"/>
        <v>101.6</v>
      </c>
      <c r="G23" s="20">
        <f t="shared" si="1"/>
        <v>101.6</v>
      </c>
      <c r="H23" s="20">
        <f t="shared" si="2"/>
        <v>0</v>
      </c>
      <c r="I23" s="20">
        <f t="shared" si="3"/>
        <v>383.04</v>
      </c>
      <c r="J23" s="20">
        <f t="shared" si="4"/>
        <v>433.44</v>
      </c>
      <c r="K23" s="21">
        <f t="shared" si="5"/>
        <v>50.399999999999977</v>
      </c>
      <c r="L23" s="10"/>
      <c r="M23" s="10"/>
      <c r="N23"/>
      <c r="O23"/>
      <c r="P23"/>
      <c r="Q23"/>
      <c r="R23"/>
      <c r="S23">
        <v>0</v>
      </c>
      <c r="T23"/>
      <c r="U23">
        <v>0</v>
      </c>
      <c r="V23"/>
      <c r="W23">
        <v>0</v>
      </c>
      <c r="X23"/>
      <c r="Y23">
        <v>0</v>
      </c>
      <c r="Z23" t="s">
        <v>18</v>
      </c>
      <c r="AJ23"/>
    </row>
    <row r="24" spans="1:36">
      <c r="A24" s="4" t="s">
        <v>38</v>
      </c>
      <c r="B24" s="5">
        <v>4</v>
      </c>
      <c r="C24" s="5">
        <v>9</v>
      </c>
      <c r="D24" s="6" t="s">
        <v>15</v>
      </c>
      <c r="E24" s="7" t="s">
        <v>15</v>
      </c>
      <c r="F24" s="8">
        <f t="shared" si="0"/>
        <v>101.6</v>
      </c>
      <c r="G24" s="8">
        <f t="shared" si="1"/>
        <v>101.6</v>
      </c>
      <c r="H24" s="8">
        <f t="shared" si="2"/>
        <v>0</v>
      </c>
      <c r="I24" s="8">
        <f t="shared" si="3"/>
        <v>383.04</v>
      </c>
      <c r="J24" s="8">
        <f t="shared" si="4"/>
        <v>524.16000000000008</v>
      </c>
      <c r="K24" s="9">
        <f t="shared" si="5"/>
        <v>141.12000000000006</v>
      </c>
      <c r="L24" s="10"/>
      <c r="M24" s="10"/>
      <c r="N24"/>
      <c r="O24"/>
      <c r="P24"/>
      <c r="Q24"/>
      <c r="R24"/>
      <c r="S24">
        <v>0</v>
      </c>
      <c r="T24"/>
      <c r="U24">
        <v>0</v>
      </c>
      <c r="V24"/>
      <c r="W24">
        <v>0</v>
      </c>
      <c r="X24"/>
      <c r="Y24">
        <v>0</v>
      </c>
      <c r="Z24" t="s">
        <v>39</v>
      </c>
      <c r="AJ24"/>
    </row>
    <row r="25" spans="1:36">
      <c r="A25" s="16" t="s">
        <v>40</v>
      </c>
      <c r="B25" s="17">
        <v>5</v>
      </c>
      <c r="C25" s="17">
        <v>10</v>
      </c>
      <c r="D25" s="18" t="s">
        <v>15</v>
      </c>
      <c r="E25" s="19" t="s">
        <v>13</v>
      </c>
      <c r="F25" s="20">
        <f t="shared" si="0"/>
        <v>101.6</v>
      </c>
      <c r="G25" s="20">
        <f t="shared" si="1"/>
        <v>202.4</v>
      </c>
      <c r="H25" s="20">
        <f t="shared" si="2"/>
        <v>100.80000000000001</v>
      </c>
      <c r="I25" s="20">
        <f t="shared" si="3"/>
        <v>383.04</v>
      </c>
      <c r="J25" s="20">
        <f t="shared" si="4"/>
        <v>624.96</v>
      </c>
      <c r="K25" s="21">
        <f t="shared" si="5"/>
        <v>241.92000000000002</v>
      </c>
      <c r="L25" s="10"/>
      <c r="M25" s="10"/>
      <c r="N25"/>
      <c r="O25"/>
      <c r="P25"/>
      <c r="Q25"/>
      <c r="R25"/>
      <c r="S25">
        <v>0</v>
      </c>
      <c r="T25"/>
      <c r="U25">
        <v>0</v>
      </c>
      <c r="V25"/>
      <c r="W25">
        <v>0</v>
      </c>
      <c r="X25"/>
      <c r="Y25">
        <v>0</v>
      </c>
      <c r="Z25" t="s">
        <v>18</v>
      </c>
      <c r="AJ25"/>
    </row>
    <row r="26" spans="1:36">
      <c r="A26" s="4" t="s">
        <v>41</v>
      </c>
      <c r="B26" s="5">
        <v>4</v>
      </c>
      <c r="C26" s="5">
        <v>7.6</v>
      </c>
      <c r="D26" s="6" t="s">
        <v>13</v>
      </c>
      <c r="E26" s="7" t="s">
        <v>13</v>
      </c>
      <c r="F26" s="8">
        <f t="shared" si="0"/>
        <v>101.6</v>
      </c>
      <c r="G26" s="8">
        <f t="shared" si="1"/>
        <v>101.6</v>
      </c>
      <c r="H26" s="8">
        <f t="shared" si="2"/>
        <v>0</v>
      </c>
      <c r="I26" s="8">
        <f t="shared" si="3"/>
        <v>383.04</v>
      </c>
      <c r="J26" s="8">
        <f t="shared" si="4"/>
        <v>383.04</v>
      </c>
      <c r="K26" s="9">
        <f t="shared" si="5"/>
        <v>0</v>
      </c>
      <c r="L26" s="10"/>
      <c r="M26" s="10"/>
      <c r="N26"/>
      <c r="O26"/>
      <c r="P26"/>
      <c r="Q26"/>
      <c r="R26"/>
      <c r="S26">
        <v>0</v>
      </c>
      <c r="T26"/>
      <c r="U26">
        <v>0</v>
      </c>
      <c r="V26"/>
      <c r="W26">
        <v>0</v>
      </c>
      <c r="X26"/>
      <c r="Y26"/>
      <c r="Z26" t="s">
        <v>18</v>
      </c>
      <c r="AJ26"/>
    </row>
    <row r="27" spans="1:36">
      <c r="A27" s="16" t="s">
        <v>42</v>
      </c>
      <c r="B27" s="17">
        <v>5</v>
      </c>
      <c r="C27" s="17">
        <v>8.6</v>
      </c>
      <c r="D27" s="18" t="s">
        <v>15</v>
      </c>
      <c r="E27" s="19" t="s">
        <v>13</v>
      </c>
      <c r="F27" s="20">
        <f t="shared" si="0"/>
        <v>101.6</v>
      </c>
      <c r="G27" s="20">
        <f t="shared" si="1"/>
        <v>202.4</v>
      </c>
      <c r="H27" s="20">
        <f t="shared" si="2"/>
        <v>100.80000000000001</v>
      </c>
      <c r="I27" s="20">
        <f t="shared" si="3"/>
        <v>383.04</v>
      </c>
      <c r="J27" s="20">
        <f t="shared" si="4"/>
        <v>483.84</v>
      </c>
      <c r="K27" s="21">
        <f t="shared" si="5"/>
        <v>100.79999999999995</v>
      </c>
      <c r="L27" s="10"/>
      <c r="M27" s="10"/>
      <c r="N27"/>
      <c r="O27"/>
      <c r="P27"/>
      <c r="Q27"/>
      <c r="R27"/>
      <c r="S27">
        <v>0</v>
      </c>
      <c r="T27"/>
      <c r="U27">
        <v>0</v>
      </c>
      <c r="V27"/>
      <c r="W27">
        <v>0</v>
      </c>
      <c r="X27"/>
      <c r="Y27">
        <v>0</v>
      </c>
      <c r="Z27" t="s">
        <v>18</v>
      </c>
      <c r="AJ27"/>
    </row>
    <row r="28" spans="1:36">
      <c r="A28" s="4" t="s">
        <v>43</v>
      </c>
      <c r="B28" s="5">
        <v>5</v>
      </c>
      <c r="C28" s="5">
        <v>8.6</v>
      </c>
      <c r="D28" s="6" t="s">
        <v>15</v>
      </c>
      <c r="E28" s="7" t="s">
        <v>15</v>
      </c>
      <c r="F28" s="8">
        <f t="shared" si="0"/>
        <v>101.6</v>
      </c>
      <c r="G28" s="8">
        <f t="shared" si="1"/>
        <v>202.4</v>
      </c>
      <c r="H28" s="8">
        <f t="shared" si="2"/>
        <v>100.80000000000001</v>
      </c>
      <c r="I28" s="8">
        <f t="shared" si="3"/>
        <v>383.04</v>
      </c>
      <c r="J28" s="8">
        <f t="shared" si="4"/>
        <v>483.84</v>
      </c>
      <c r="K28" s="9">
        <f t="shared" si="5"/>
        <v>100.79999999999995</v>
      </c>
      <c r="L28" s="10"/>
      <c r="M28" s="10"/>
      <c r="N28"/>
      <c r="O28"/>
      <c r="P28"/>
      <c r="Q28"/>
      <c r="R28"/>
      <c r="S28">
        <v>0</v>
      </c>
      <c r="T28"/>
      <c r="U28">
        <v>0</v>
      </c>
      <c r="V28"/>
      <c r="W28">
        <v>0</v>
      </c>
      <c r="X28"/>
      <c r="Y28">
        <v>0</v>
      </c>
      <c r="Z28" t="s">
        <v>18</v>
      </c>
      <c r="AJ28"/>
    </row>
    <row r="29" spans="1:36">
      <c r="A29" s="16" t="s">
        <v>44</v>
      </c>
      <c r="B29" s="17">
        <v>4</v>
      </c>
      <c r="C29" s="17">
        <v>8.3000000000000007</v>
      </c>
      <c r="D29" s="18" t="s">
        <v>15</v>
      </c>
      <c r="E29" s="19" t="s">
        <v>13</v>
      </c>
      <c r="F29" s="20">
        <f t="shared" si="0"/>
        <v>101.6</v>
      </c>
      <c r="G29" s="20">
        <f t="shared" si="1"/>
        <v>101.6</v>
      </c>
      <c r="H29" s="20">
        <f t="shared" si="2"/>
        <v>0</v>
      </c>
      <c r="I29" s="20">
        <f t="shared" si="3"/>
        <v>383.04</v>
      </c>
      <c r="J29" s="20">
        <f t="shared" si="4"/>
        <v>453.60000000000008</v>
      </c>
      <c r="K29" s="21">
        <f t="shared" si="5"/>
        <v>70.560000000000059</v>
      </c>
      <c r="L29" s="10"/>
      <c r="M29" s="10"/>
      <c r="N29"/>
      <c r="O29"/>
      <c r="P29"/>
      <c r="Q29"/>
      <c r="R29"/>
      <c r="S29"/>
      <c r="T29"/>
      <c r="U29"/>
      <c r="V29"/>
      <c r="W29"/>
      <c r="X29"/>
      <c r="Y29"/>
      <c r="Z29" t="s">
        <v>18</v>
      </c>
      <c r="AJ29"/>
    </row>
    <row r="30" spans="1:36">
      <c r="A30" s="4" t="s">
        <v>45</v>
      </c>
      <c r="B30" s="5">
        <v>4.3</v>
      </c>
      <c r="C30" s="5">
        <v>8</v>
      </c>
      <c r="D30" s="6" t="s">
        <v>15</v>
      </c>
      <c r="E30" s="7" t="s">
        <v>13</v>
      </c>
      <c r="F30" s="8">
        <f t="shared" si="0"/>
        <v>101.6</v>
      </c>
      <c r="G30" s="8">
        <f t="shared" si="1"/>
        <v>131.84</v>
      </c>
      <c r="H30" s="8">
        <f t="shared" si="2"/>
        <v>30.240000000000009</v>
      </c>
      <c r="I30" s="8">
        <f t="shared" si="3"/>
        <v>383.04</v>
      </c>
      <c r="J30" s="8">
        <f t="shared" si="4"/>
        <v>423.35999999999996</v>
      </c>
      <c r="K30" s="9">
        <f t="shared" si="5"/>
        <v>40.319999999999936</v>
      </c>
      <c r="L30" s="10"/>
      <c r="M30" s="10"/>
      <c r="N30"/>
      <c r="O30"/>
      <c r="P30"/>
      <c r="Q30"/>
      <c r="R30"/>
      <c r="S30">
        <v>0</v>
      </c>
      <c r="T30"/>
      <c r="U30">
        <v>0</v>
      </c>
      <c r="V30"/>
      <c r="W30">
        <v>0</v>
      </c>
      <c r="X30"/>
      <c r="Y30"/>
      <c r="Z30" t="s">
        <v>18</v>
      </c>
      <c r="AJ30"/>
    </row>
    <row r="31" spans="1:36">
      <c r="A31" s="16" t="s">
        <v>46</v>
      </c>
      <c r="B31" s="17">
        <v>4</v>
      </c>
      <c r="C31" s="17">
        <v>7.6</v>
      </c>
      <c r="D31" s="18" t="s">
        <v>13</v>
      </c>
      <c r="E31" s="19" t="s">
        <v>13</v>
      </c>
      <c r="F31" s="20">
        <f t="shared" si="0"/>
        <v>101.6</v>
      </c>
      <c r="G31" s="20">
        <f t="shared" si="1"/>
        <v>101.6</v>
      </c>
      <c r="H31" s="20">
        <f t="shared" si="2"/>
        <v>0</v>
      </c>
      <c r="I31" s="20">
        <f t="shared" si="3"/>
        <v>383.04</v>
      </c>
      <c r="J31" s="20">
        <f t="shared" si="4"/>
        <v>383.04</v>
      </c>
      <c r="K31" s="21">
        <f t="shared" si="5"/>
        <v>0</v>
      </c>
      <c r="L31" s="10"/>
      <c r="M31" s="10"/>
      <c r="N31"/>
      <c r="O31"/>
      <c r="P31"/>
      <c r="Q31"/>
      <c r="R31"/>
      <c r="S31"/>
      <c r="T31"/>
      <c r="U31"/>
      <c r="V31"/>
      <c r="W31"/>
      <c r="X31"/>
      <c r="Y31"/>
      <c r="Z31" t="s">
        <v>18</v>
      </c>
      <c r="AJ31"/>
    </row>
    <row r="32" spans="1:36">
      <c r="A32" s="4" t="s">
        <v>47</v>
      </c>
      <c r="B32" s="5">
        <v>4</v>
      </c>
      <c r="C32" s="5">
        <v>7.6</v>
      </c>
      <c r="D32" s="6" t="s">
        <v>15</v>
      </c>
      <c r="E32" s="7" t="s">
        <v>13</v>
      </c>
      <c r="F32" s="8">
        <f t="shared" si="0"/>
        <v>101.6</v>
      </c>
      <c r="G32" s="8">
        <f t="shared" si="1"/>
        <v>101.6</v>
      </c>
      <c r="H32" s="8">
        <f t="shared" si="2"/>
        <v>0</v>
      </c>
      <c r="I32" s="8">
        <f t="shared" si="3"/>
        <v>383.04</v>
      </c>
      <c r="J32" s="8">
        <f t="shared" si="4"/>
        <v>383.04</v>
      </c>
      <c r="K32" s="9">
        <f t="shared" si="5"/>
        <v>0</v>
      </c>
      <c r="L32" s="10"/>
      <c r="M32" s="10"/>
      <c r="N32"/>
      <c r="O32"/>
      <c r="P32"/>
      <c r="Q32"/>
      <c r="R32"/>
      <c r="S32">
        <v>0.74</v>
      </c>
      <c r="T32" t="s">
        <v>48</v>
      </c>
      <c r="U32">
        <v>0.76</v>
      </c>
      <c r="V32" t="s">
        <v>49</v>
      </c>
      <c r="W32">
        <v>0.78</v>
      </c>
      <c r="X32" t="s">
        <v>50</v>
      </c>
      <c r="Y32">
        <v>0.8</v>
      </c>
      <c r="Z32" t="s">
        <v>18</v>
      </c>
      <c r="AJ32"/>
    </row>
    <row r="33" spans="1:36">
      <c r="A33" s="16" t="s">
        <v>51</v>
      </c>
      <c r="B33" s="17">
        <v>4</v>
      </c>
      <c r="C33" s="17">
        <v>9.1999999999999993</v>
      </c>
      <c r="D33" s="18" t="s">
        <v>15</v>
      </c>
      <c r="E33" s="19" t="s">
        <v>13</v>
      </c>
      <c r="F33" s="20">
        <f t="shared" si="0"/>
        <v>101.6</v>
      </c>
      <c r="G33" s="20">
        <f t="shared" si="1"/>
        <v>101.6</v>
      </c>
      <c r="H33" s="20">
        <f t="shared" si="2"/>
        <v>0</v>
      </c>
      <c r="I33" s="20">
        <f t="shared" si="3"/>
        <v>383.04</v>
      </c>
      <c r="J33" s="20">
        <f t="shared" si="4"/>
        <v>544.31999999999994</v>
      </c>
      <c r="K33" s="21">
        <f t="shared" si="5"/>
        <v>161.27999999999992</v>
      </c>
      <c r="L33" s="10"/>
      <c r="M33" s="10"/>
      <c r="N33"/>
      <c r="O33"/>
      <c r="P33"/>
      <c r="Q33"/>
      <c r="R33"/>
      <c r="S33">
        <v>0</v>
      </c>
      <c r="T33"/>
      <c r="U33">
        <v>0</v>
      </c>
      <c r="V33"/>
      <c r="W33">
        <v>0</v>
      </c>
      <c r="X33"/>
      <c r="Y33">
        <v>0</v>
      </c>
      <c r="Z33" t="s">
        <v>18</v>
      </c>
      <c r="AJ33"/>
    </row>
    <row r="34" spans="1:36">
      <c r="A34" s="4" t="s">
        <v>52</v>
      </c>
      <c r="B34" s="5">
        <v>4.3</v>
      </c>
      <c r="C34" s="5">
        <v>8.6</v>
      </c>
      <c r="D34" s="6" t="s">
        <v>15</v>
      </c>
      <c r="E34" s="7" t="s">
        <v>13</v>
      </c>
      <c r="F34" s="8">
        <f t="shared" si="0"/>
        <v>101.6</v>
      </c>
      <c r="G34" s="8">
        <f t="shared" si="1"/>
        <v>131.84</v>
      </c>
      <c r="H34" s="8">
        <f t="shared" si="2"/>
        <v>30.240000000000009</v>
      </c>
      <c r="I34" s="8">
        <f t="shared" si="3"/>
        <v>383.04</v>
      </c>
      <c r="J34" s="8">
        <f t="shared" si="4"/>
        <v>483.84</v>
      </c>
      <c r="K34" s="9">
        <f t="shared" si="5"/>
        <v>100.79999999999995</v>
      </c>
      <c r="L34" s="10"/>
      <c r="M34" s="10"/>
      <c r="N34"/>
      <c r="O34"/>
      <c r="P34"/>
      <c r="Q34"/>
      <c r="R34"/>
      <c r="S34">
        <v>0.6</v>
      </c>
      <c r="T34" t="s">
        <v>53</v>
      </c>
      <c r="U34">
        <v>0.7</v>
      </c>
      <c r="V34" t="s">
        <v>54</v>
      </c>
      <c r="W34">
        <v>0.8</v>
      </c>
      <c r="X34" t="s">
        <v>55</v>
      </c>
      <c r="Y34">
        <v>0</v>
      </c>
      <c r="Z34" t="s">
        <v>18</v>
      </c>
      <c r="AJ34"/>
    </row>
    <row r="35" spans="1:36">
      <c r="A35" s="16" t="s">
        <v>56</v>
      </c>
      <c r="B35" s="17">
        <v>4</v>
      </c>
      <c r="C35" s="17">
        <v>9.85</v>
      </c>
      <c r="D35" s="18" t="s">
        <v>15</v>
      </c>
      <c r="E35" s="19" t="s">
        <v>15</v>
      </c>
      <c r="F35" s="20">
        <f t="shared" si="0"/>
        <v>101.6</v>
      </c>
      <c r="G35" s="20">
        <f t="shared" si="1"/>
        <v>101.6</v>
      </c>
      <c r="H35" s="20">
        <f t="shared" si="2"/>
        <v>0</v>
      </c>
      <c r="I35" s="20">
        <f t="shared" si="3"/>
        <v>383.04</v>
      </c>
      <c r="J35" s="20">
        <f t="shared" si="4"/>
        <v>609.83999999999992</v>
      </c>
      <c r="K35" s="21">
        <f t="shared" si="5"/>
        <v>226.7999999999999</v>
      </c>
      <c r="L35" s="10"/>
      <c r="M35" s="10"/>
      <c r="N35"/>
      <c r="O35"/>
      <c r="P35"/>
      <c r="Q35"/>
      <c r="R35"/>
      <c r="S35"/>
      <c r="T35"/>
      <c r="U35"/>
      <c r="V35"/>
      <c r="W35"/>
      <c r="X35"/>
      <c r="Y35"/>
      <c r="Z35" t="s">
        <v>57</v>
      </c>
      <c r="AJ35"/>
    </row>
    <row r="36" spans="1:36">
      <c r="A36" s="4" t="s">
        <v>58</v>
      </c>
      <c r="B36" s="5">
        <v>4</v>
      </c>
      <c r="C36" s="5">
        <v>8.8000000000000007</v>
      </c>
      <c r="D36" s="6" t="s">
        <v>15</v>
      </c>
      <c r="E36" s="7" t="s">
        <v>13</v>
      </c>
      <c r="F36" s="8">
        <f t="shared" si="0"/>
        <v>101.6</v>
      </c>
      <c r="G36" s="8">
        <f t="shared" si="1"/>
        <v>101.6</v>
      </c>
      <c r="H36" s="8">
        <f t="shared" si="2"/>
        <v>0</v>
      </c>
      <c r="I36" s="8">
        <f t="shared" si="3"/>
        <v>383.04</v>
      </c>
      <c r="J36" s="8">
        <f t="shared" si="4"/>
        <v>504.00000000000006</v>
      </c>
      <c r="K36" s="9">
        <f t="shared" si="5"/>
        <v>120.96000000000004</v>
      </c>
      <c r="L36" s="10"/>
      <c r="M36" s="10"/>
      <c r="N36"/>
      <c r="O36"/>
      <c r="P36"/>
      <c r="Q36"/>
      <c r="R36"/>
      <c r="S36"/>
      <c r="T36"/>
      <c r="U36"/>
      <c r="V36"/>
      <c r="W36"/>
      <c r="X36"/>
      <c r="Y36"/>
      <c r="Z36" t="s">
        <v>18</v>
      </c>
      <c r="AJ36"/>
    </row>
    <row r="37" spans="1:36">
      <c r="A37" s="16" t="s">
        <v>59</v>
      </c>
      <c r="B37" s="17">
        <v>4</v>
      </c>
      <c r="C37" s="17">
        <v>10.6</v>
      </c>
      <c r="D37" s="18" t="s">
        <v>15</v>
      </c>
      <c r="E37" s="19" t="s">
        <v>15</v>
      </c>
      <c r="F37" s="20">
        <f t="shared" si="0"/>
        <v>101.6</v>
      </c>
      <c r="G37" s="20">
        <f t="shared" si="1"/>
        <v>101.6</v>
      </c>
      <c r="H37" s="20">
        <f t="shared" si="2"/>
        <v>0</v>
      </c>
      <c r="I37" s="20">
        <f t="shared" si="3"/>
        <v>383.04</v>
      </c>
      <c r="J37" s="20">
        <f t="shared" si="4"/>
        <v>685.44</v>
      </c>
      <c r="K37" s="21">
        <f t="shared" si="5"/>
        <v>302.40000000000003</v>
      </c>
      <c r="L37" s="10"/>
      <c r="M37" s="10"/>
      <c r="N37"/>
      <c r="O37"/>
      <c r="P37"/>
      <c r="Q37"/>
      <c r="R37"/>
      <c r="S37">
        <v>0.78</v>
      </c>
      <c r="T37" t="s">
        <v>60</v>
      </c>
      <c r="U37">
        <v>0.79</v>
      </c>
      <c r="V37" t="s">
        <v>61</v>
      </c>
      <c r="W37">
        <v>0.8</v>
      </c>
      <c r="X37" t="s">
        <v>62</v>
      </c>
      <c r="Y37">
        <v>0</v>
      </c>
      <c r="Z37" t="s">
        <v>18</v>
      </c>
      <c r="AJ37"/>
    </row>
    <row r="38" spans="1:36">
      <c r="A38" s="4" t="s">
        <v>63</v>
      </c>
      <c r="B38" s="5">
        <v>4</v>
      </c>
      <c r="C38" s="5">
        <v>7.6</v>
      </c>
      <c r="F38" s="8">
        <f t="shared" si="0"/>
        <v>101.6</v>
      </c>
      <c r="G38" s="8">
        <f t="shared" si="1"/>
        <v>101.6</v>
      </c>
      <c r="H38" s="8">
        <f t="shared" si="2"/>
        <v>0</v>
      </c>
      <c r="I38" s="8">
        <f t="shared" si="3"/>
        <v>383.04</v>
      </c>
      <c r="J38" s="8">
        <f t="shared" si="4"/>
        <v>383.04</v>
      </c>
      <c r="K38" s="9">
        <f t="shared" si="5"/>
        <v>0</v>
      </c>
      <c r="L38" s="10"/>
      <c r="M38" s="10"/>
      <c r="N38"/>
      <c r="O38"/>
      <c r="P38"/>
      <c r="Q38"/>
      <c r="R38"/>
      <c r="S38"/>
      <c r="T38"/>
      <c r="U38"/>
      <c r="V38"/>
      <c r="W38"/>
      <c r="X38"/>
      <c r="Y38"/>
      <c r="Z38" t="s">
        <v>18</v>
      </c>
      <c r="AJ38"/>
    </row>
    <row r="39" spans="1:36">
      <c r="A39" s="16" t="s">
        <v>64</v>
      </c>
      <c r="B39" s="17">
        <v>4</v>
      </c>
      <c r="C39" s="17">
        <v>9.6</v>
      </c>
      <c r="D39" s="18" t="s">
        <v>15</v>
      </c>
      <c r="E39" s="19" t="s">
        <v>15</v>
      </c>
      <c r="F39" s="20">
        <f t="shared" si="0"/>
        <v>101.6</v>
      </c>
      <c r="G39" s="20">
        <f t="shared" si="1"/>
        <v>101.6</v>
      </c>
      <c r="H39" s="20">
        <f t="shared" si="2"/>
        <v>0</v>
      </c>
      <c r="I39" s="20">
        <f t="shared" si="3"/>
        <v>383.04</v>
      </c>
      <c r="J39" s="20">
        <f t="shared" si="4"/>
        <v>584.63999999999987</v>
      </c>
      <c r="K39" s="21">
        <f t="shared" si="5"/>
        <v>201.59999999999985</v>
      </c>
      <c r="L39" s="10"/>
      <c r="M39" s="10"/>
      <c r="N39"/>
      <c r="O39"/>
      <c r="P39"/>
      <c r="Q39"/>
      <c r="R39"/>
      <c r="S39">
        <v>0</v>
      </c>
      <c r="T39"/>
      <c r="U39">
        <v>0</v>
      </c>
      <c r="V39"/>
      <c r="W39">
        <v>0</v>
      </c>
      <c r="X39"/>
      <c r="Y39">
        <v>0</v>
      </c>
      <c r="Z39" t="s">
        <v>18</v>
      </c>
      <c r="AJ39"/>
    </row>
    <row r="40" spans="1:36">
      <c r="A40" s="4" t="s">
        <v>65</v>
      </c>
      <c r="B40" s="5">
        <v>4</v>
      </c>
      <c r="C40" s="5">
        <v>8.4</v>
      </c>
      <c r="D40" s="6" t="s">
        <v>15</v>
      </c>
      <c r="E40" s="7" t="s">
        <v>13</v>
      </c>
      <c r="F40" s="8">
        <f t="shared" si="0"/>
        <v>101.6</v>
      </c>
      <c r="G40" s="8">
        <f t="shared" si="1"/>
        <v>101.6</v>
      </c>
      <c r="H40" s="8">
        <f t="shared" si="2"/>
        <v>0</v>
      </c>
      <c r="I40" s="8">
        <f t="shared" si="3"/>
        <v>383.04</v>
      </c>
      <c r="J40" s="8">
        <f t="shared" si="4"/>
        <v>463.68</v>
      </c>
      <c r="K40" s="9">
        <f t="shared" si="5"/>
        <v>80.639999999999986</v>
      </c>
      <c r="L40" s="10"/>
      <c r="M40" s="10"/>
      <c r="N40"/>
      <c r="O40"/>
      <c r="P40"/>
      <c r="Q40"/>
      <c r="R40"/>
      <c r="S40">
        <v>0</v>
      </c>
      <c r="T40"/>
      <c r="U40">
        <v>0</v>
      </c>
      <c r="V40"/>
      <c r="W40">
        <v>0</v>
      </c>
      <c r="X40"/>
      <c r="Y40">
        <v>0</v>
      </c>
      <c r="Z40" t="s">
        <v>18</v>
      </c>
      <c r="AJ40"/>
    </row>
    <row r="41" spans="1:36">
      <c r="A41" s="16" t="s">
        <v>66</v>
      </c>
      <c r="B41" s="17">
        <v>4.4000000000000004</v>
      </c>
      <c r="C41" s="17">
        <v>8.1</v>
      </c>
      <c r="D41" s="18" t="s">
        <v>15</v>
      </c>
      <c r="E41" s="19" t="s">
        <v>15</v>
      </c>
      <c r="F41" s="20">
        <f t="shared" si="0"/>
        <v>101.6</v>
      </c>
      <c r="G41" s="20">
        <f t="shared" si="1"/>
        <v>141.92000000000004</v>
      </c>
      <c r="H41" s="20">
        <f t="shared" si="2"/>
        <v>40.32000000000005</v>
      </c>
      <c r="I41" s="20">
        <f t="shared" si="3"/>
        <v>383.04</v>
      </c>
      <c r="J41" s="20">
        <f t="shared" si="4"/>
        <v>433.44</v>
      </c>
      <c r="K41" s="21">
        <f t="shared" si="5"/>
        <v>50.399999999999977</v>
      </c>
      <c r="L41" s="10"/>
      <c r="M41" s="10"/>
      <c r="N41"/>
      <c r="O41"/>
      <c r="P41"/>
      <c r="Q41"/>
      <c r="R41"/>
      <c r="S41">
        <v>0.6</v>
      </c>
      <c r="T41" t="s">
        <v>67</v>
      </c>
      <c r="U41">
        <v>0.7</v>
      </c>
      <c r="V41" t="s">
        <v>68</v>
      </c>
      <c r="W41">
        <v>0.8</v>
      </c>
      <c r="X41" t="s">
        <v>62</v>
      </c>
      <c r="Y41">
        <v>0</v>
      </c>
      <c r="Z41" t="s">
        <v>18</v>
      </c>
      <c r="AJ41"/>
    </row>
    <row r="42" spans="1:36">
      <c r="A42" s="4" t="s">
        <v>69</v>
      </c>
      <c r="B42" s="5">
        <v>4</v>
      </c>
      <c r="C42" s="5">
        <v>7.6</v>
      </c>
      <c r="D42" s="6" t="s">
        <v>15</v>
      </c>
      <c r="E42" s="7" t="s">
        <v>13</v>
      </c>
      <c r="F42" s="8">
        <f t="shared" si="0"/>
        <v>101.6</v>
      </c>
      <c r="G42" s="8">
        <f t="shared" si="1"/>
        <v>101.6</v>
      </c>
      <c r="H42" s="8">
        <f t="shared" si="2"/>
        <v>0</v>
      </c>
      <c r="I42" s="8">
        <f t="shared" si="3"/>
        <v>383.04</v>
      </c>
      <c r="J42" s="8">
        <f t="shared" si="4"/>
        <v>383.04</v>
      </c>
      <c r="K42" s="9">
        <f t="shared" si="5"/>
        <v>0</v>
      </c>
      <c r="L42" s="10"/>
      <c r="M42" s="10"/>
      <c r="N42"/>
      <c r="O42"/>
      <c r="P42"/>
      <c r="Q42"/>
      <c r="R42"/>
      <c r="S42">
        <v>0</v>
      </c>
      <c r="T42"/>
      <c r="U42">
        <v>0</v>
      </c>
      <c r="V42"/>
      <c r="W42">
        <v>0</v>
      </c>
      <c r="X42"/>
      <c r="Y42"/>
      <c r="Z42" t="s">
        <v>18</v>
      </c>
      <c r="AJ42"/>
    </row>
    <row r="43" spans="1:36">
      <c r="A43" s="16" t="s">
        <v>70</v>
      </c>
      <c r="B43" s="17">
        <v>4</v>
      </c>
      <c r="C43" s="17">
        <v>7.6</v>
      </c>
      <c r="D43" s="18" t="s">
        <v>13</v>
      </c>
      <c r="E43" s="19" t="s">
        <v>13</v>
      </c>
      <c r="F43" s="20">
        <f t="shared" si="0"/>
        <v>101.6</v>
      </c>
      <c r="G43" s="20">
        <f t="shared" si="1"/>
        <v>101.6</v>
      </c>
      <c r="H43" s="20">
        <f t="shared" si="2"/>
        <v>0</v>
      </c>
      <c r="I43" s="20">
        <f t="shared" si="3"/>
        <v>383.04</v>
      </c>
      <c r="J43" s="20">
        <f t="shared" si="4"/>
        <v>383.04</v>
      </c>
      <c r="K43" s="21">
        <f t="shared" si="5"/>
        <v>0</v>
      </c>
      <c r="L43" s="10"/>
      <c r="M43" s="10"/>
      <c r="N43"/>
      <c r="O43"/>
      <c r="P43"/>
      <c r="Q43"/>
      <c r="R43"/>
      <c r="S43">
        <v>0</v>
      </c>
      <c r="T43"/>
      <c r="U43">
        <v>0</v>
      </c>
      <c r="V43"/>
      <c r="W43">
        <v>0</v>
      </c>
      <c r="X43"/>
      <c r="Y43">
        <v>0</v>
      </c>
      <c r="Z43" t="s">
        <v>18</v>
      </c>
      <c r="AJ43"/>
    </row>
    <row r="44" spans="1:36">
      <c r="A44" s="4" t="s">
        <v>71</v>
      </c>
      <c r="B44" s="5">
        <v>4.0999999999999996</v>
      </c>
      <c r="C44" s="5">
        <v>8</v>
      </c>
      <c r="D44" s="6" t="s">
        <v>15</v>
      </c>
      <c r="E44" s="7" t="s">
        <v>13</v>
      </c>
      <c r="F44" s="8">
        <f t="shared" si="0"/>
        <v>101.6</v>
      </c>
      <c r="G44" s="8">
        <f t="shared" si="1"/>
        <v>111.67999999999992</v>
      </c>
      <c r="H44" s="8">
        <f t="shared" si="2"/>
        <v>10.079999999999927</v>
      </c>
      <c r="I44" s="8">
        <f t="shared" si="3"/>
        <v>383.04</v>
      </c>
      <c r="J44" s="8">
        <f t="shared" si="4"/>
        <v>423.35999999999996</v>
      </c>
      <c r="K44" s="9">
        <f t="shared" si="5"/>
        <v>40.319999999999936</v>
      </c>
      <c r="L44" s="10"/>
      <c r="M44" s="10"/>
      <c r="N44"/>
      <c r="O44"/>
      <c r="P44"/>
      <c r="Q44"/>
      <c r="R44"/>
      <c r="S44"/>
      <c r="T44"/>
      <c r="U44"/>
      <c r="V44"/>
      <c r="W44"/>
      <c r="X44"/>
      <c r="Y44"/>
      <c r="Z44" t="s">
        <v>18</v>
      </c>
      <c r="AJ44"/>
    </row>
    <row r="45" spans="1:36">
      <c r="A45" s="16" t="s">
        <v>72</v>
      </c>
      <c r="B45" s="17">
        <v>6</v>
      </c>
      <c r="C45" s="17">
        <v>7.6</v>
      </c>
      <c r="D45" s="18" t="s">
        <v>15</v>
      </c>
      <c r="E45" s="19" t="s">
        <v>15</v>
      </c>
      <c r="F45" s="20">
        <f t="shared" si="0"/>
        <v>101.6</v>
      </c>
      <c r="G45" s="20">
        <f t="shared" si="1"/>
        <v>303.19999999999993</v>
      </c>
      <c r="H45" s="20">
        <f t="shared" si="2"/>
        <v>201.59999999999994</v>
      </c>
      <c r="I45" s="20">
        <f t="shared" si="3"/>
        <v>383.04</v>
      </c>
      <c r="J45" s="20">
        <f t="shared" si="4"/>
        <v>383.04</v>
      </c>
      <c r="K45" s="21">
        <f t="shared" si="5"/>
        <v>0</v>
      </c>
      <c r="L45" s="10"/>
      <c r="M45" s="10"/>
      <c r="N45"/>
      <c r="O45"/>
      <c r="P45"/>
      <c r="Q45"/>
      <c r="R45"/>
      <c r="S45">
        <v>0</v>
      </c>
      <c r="T45"/>
      <c r="U45">
        <v>0</v>
      </c>
      <c r="V45"/>
      <c r="W45">
        <v>0</v>
      </c>
      <c r="X45"/>
      <c r="Y45"/>
      <c r="Z45" t="s">
        <v>18</v>
      </c>
      <c r="AJ45"/>
    </row>
    <row r="46" spans="1:36">
      <c r="A46" s="4" t="s">
        <v>73</v>
      </c>
      <c r="B46" s="5">
        <v>4</v>
      </c>
      <c r="C46" s="5">
        <v>8.5</v>
      </c>
      <c r="D46" s="6" t="s">
        <v>15</v>
      </c>
      <c r="E46" s="7" t="s">
        <v>13</v>
      </c>
      <c r="F46" s="8">
        <f t="shared" si="0"/>
        <v>101.6</v>
      </c>
      <c r="G46" s="8">
        <f t="shared" si="1"/>
        <v>101.6</v>
      </c>
      <c r="H46" s="8">
        <f t="shared" si="2"/>
        <v>0</v>
      </c>
      <c r="I46" s="8">
        <f t="shared" si="3"/>
        <v>383.04</v>
      </c>
      <c r="J46" s="8">
        <f t="shared" si="4"/>
        <v>473.75999999999993</v>
      </c>
      <c r="K46" s="9">
        <f t="shared" si="5"/>
        <v>90.719999999999914</v>
      </c>
      <c r="L46" s="10"/>
      <c r="M46" s="10"/>
      <c r="N46"/>
      <c r="O46"/>
      <c r="P46"/>
      <c r="Q46"/>
      <c r="R46"/>
      <c r="S46">
        <v>0.3</v>
      </c>
      <c r="T46" t="s">
        <v>74</v>
      </c>
      <c r="U46">
        <v>0.4</v>
      </c>
      <c r="V46" t="s">
        <v>75</v>
      </c>
      <c r="W46">
        <v>0.5</v>
      </c>
      <c r="X46" t="s">
        <v>76</v>
      </c>
      <c r="Y46">
        <v>0.6</v>
      </c>
      <c r="Z46" t="s">
        <v>18</v>
      </c>
      <c r="AJ46"/>
    </row>
    <row r="47" spans="1:36">
      <c r="A47" s="16" t="s">
        <v>77</v>
      </c>
      <c r="B47" s="17">
        <v>4.5</v>
      </c>
      <c r="C47" s="17">
        <v>8.9</v>
      </c>
      <c r="D47" s="18" t="s">
        <v>15</v>
      </c>
      <c r="E47" s="19" t="s">
        <v>15</v>
      </c>
      <c r="F47" s="20">
        <f t="shared" si="0"/>
        <v>101.6</v>
      </c>
      <c r="G47" s="20">
        <f t="shared" si="1"/>
        <v>152.00000000000003</v>
      </c>
      <c r="H47" s="20">
        <f t="shared" si="2"/>
        <v>50.400000000000034</v>
      </c>
      <c r="I47" s="20">
        <f t="shared" si="3"/>
        <v>383.04</v>
      </c>
      <c r="J47" s="20">
        <f t="shared" si="4"/>
        <v>514.07999999999993</v>
      </c>
      <c r="K47" s="21">
        <f t="shared" si="5"/>
        <v>131.03999999999991</v>
      </c>
      <c r="L47" s="10"/>
      <c r="M47" s="10"/>
      <c r="N47"/>
      <c r="O47"/>
      <c r="P47"/>
      <c r="Q47"/>
      <c r="R47"/>
      <c r="S47">
        <v>0.4</v>
      </c>
      <c r="T47" t="s">
        <v>78</v>
      </c>
      <c r="U47">
        <v>0.45</v>
      </c>
      <c r="V47" t="s">
        <v>79</v>
      </c>
      <c r="W47">
        <v>0.55000000000000004</v>
      </c>
      <c r="X47" t="s">
        <v>80</v>
      </c>
      <c r="Y47">
        <v>0</v>
      </c>
      <c r="Z47" t="s">
        <v>18</v>
      </c>
      <c r="AJ47"/>
    </row>
    <row r="48" spans="1:36">
      <c r="A48" s="4" t="s">
        <v>81</v>
      </c>
      <c r="B48" s="5">
        <v>4</v>
      </c>
      <c r="C48" s="5">
        <v>7.6</v>
      </c>
      <c r="D48" s="6" t="s">
        <v>15</v>
      </c>
      <c r="E48" s="7" t="s">
        <v>13</v>
      </c>
      <c r="F48" s="8">
        <f t="shared" si="0"/>
        <v>101.6</v>
      </c>
      <c r="G48" s="8">
        <f t="shared" si="1"/>
        <v>101.6</v>
      </c>
      <c r="H48" s="8">
        <f t="shared" si="2"/>
        <v>0</v>
      </c>
      <c r="I48" s="8">
        <f t="shared" si="3"/>
        <v>383.04</v>
      </c>
      <c r="J48" s="8">
        <f t="shared" si="4"/>
        <v>383.04</v>
      </c>
      <c r="K48" s="9">
        <f t="shared" si="5"/>
        <v>0</v>
      </c>
      <c r="L48" s="10"/>
      <c r="M48" s="10"/>
      <c r="N48"/>
      <c r="O48"/>
      <c r="P48"/>
      <c r="Q48"/>
      <c r="R48"/>
      <c r="S48"/>
      <c r="T48"/>
      <c r="U48"/>
      <c r="V48"/>
      <c r="W48"/>
      <c r="X48"/>
      <c r="Y48"/>
      <c r="Z48" t="s">
        <v>18</v>
      </c>
      <c r="AJ48"/>
    </row>
    <row r="49" spans="1:36">
      <c r="A49" s="16" t="s">
        <v>82</v>
      </c>
      <c r="B49" s="17">
        <v>5.2</v>
      </c>
      <c r="C49" s="17">
        <v>8.9</v>
      </c>
      <c r="D49" s="18" t="s">
        <v>13</v>
      </c>
      <c r="E49" s="19" t="s">
        <v>13</v>
      </c>
      <c r="F49" s="20">
        <f t="shared" si="0"/>
        <v>101.6</v>
      </c>
      <c r="G49" s="20">
        <f t="shared" si="1"/>
        <v>222.55999999999997</v>
      </c>
      <c r="H49" s="20">
        <f t="shared" si="2"/>
        <v>120.95999999999998</v>
      </c>
      <c r="I49" s="20">
        <f t="shared" si="3"/>
        <v>383.04</v>
      </c>
      <c r="J49" s="20">
        <f t="shared" si="4"/>
        <v>514.07999999999993</v>
      </c>
      <c r="K49" s="21">
        <f t="shared" si="5"/>
        <v>131.03999999999991</v>
      </c>
      <c r="L49" s="10"/>
      <c r="M49" s="10"/>
      <c r="N49"/>
      <c r="O49"/>
      <c r="P49"/>
      <c r="Q49"/>
      <c r="R49"/>
      <c r="S49">
        <v>0</v>
      </c>
      <c r="T49"/>
      <c r="U49">
        <v>0</v>
      </c>
      <c r="V49"/>
      <c r="W49">
        <v>0</v>
      </c>
      <c r="X49"/>
      <c r="Y49">
        <v>0</v>
      </c>
      <c r="Z49" t="s">
        <v>83</v>
      </c>
      <c r="AJ49"/>
    </row>
    <row r="50" spans="1:36">
      <c r="A50" s="4" t="s">
        <v>84</v>
      </c>
      <c r="B50" s="5">
        <v>4</v>
      </c>
      <c r="C50" s="5">
        <v>7.6</v>
      </c>
      <c r="D50" s="6" t="s">
        <v>15</v>
      </c>
      <c r="E50" s="7" t="s">
        <v>15</v>
      </c>
      <c r="F50" s="8">
        <f t="shared" si="0"/>
        <v>101.6</v>
      </c>
      <c r="G50" s="8">
        <f t="shared" si="1"/>
        <v>101.6</v>
      </c>
      <c r="H50" s="8">
        <f t="shared" si="2"/>
        <v>0</v>
      </c>
      <c r="I50" s="8">
        <f t="shared" si="3"/>
        <v>383.04</v>
      </c>
      <c r="J50" s="8">
        <f t="shared" si="4"/>
        <v>383.04</v>
      </c>
      <c r="K50" s="9">
        <f t="shared" si="5"/>
        <v>0</v>
      </c>
      <c r="L50" s="10"/>
      <c r="M50" s="10"/>
      <c r="N50"/>
      <c r="O50"/>
      <c r="P50"/>
      <c r="Q50"/>
      <c r="R50"/>
      <c r="S50">
        <v>0</v>
      </c>
      <c r="T50"/>
      <c r="U50">
        <v>0</v>
      </c>
      <c r="V50"/>
      <c r="W50">
        <v>0</v>
      </c>
      <c r="X50"/>
      <c r="Y50">
        <v>0</v>
      </c>
      <c r="Z50" t="s">
        <v>18</v>
      </c>
      <c r="AJ50"/>
    </row>
    <row r="51" spans="1:36">
      <c r="A51" s="16" t="s">
        <v>85</v>
      </c>
      <c r="B51" s="17">
        <v>4</v>
      </c>
      <c r="C51" s="17">
        <v>7.6</v>
      </c>
      <c r="D51" s="18" t="s">
        <v>13</v>
      </c>
      <c r="E51" s="19" t="s">
        <v>13</v>
      </c>
      <c r="F51" s="20">
        <f t="shared" si="0"/>
        <v>101.6</v>
      </c>
      <c r="G51" s="20">
        <f t="shared" si="1"/>
        <v>101.6</v>
      </c>
      <c r="H51" s="20">
        <f t="shared" si="2"/>
        <v>0</v>
      </c>
      <c r="I51" s="20">
        <f t="shared" si="3"/>
        <v>383.04</v>
      </c>
      <c r="J51" s="20">
        <f t="shared" si="4"/>
        <v>383.04</v>
      </c>
      <c r="K51" s="21">
        <f t="shared" si="5"/>
        <v>0</v>
      </c>
      <c r="L51" s="10"/>
      <c r="M51" s="10"/>
      <c r="N51"/>
      <c r="O51"/>
      <c r="P51"/>
      <c r="Q51"/>
      <c r="R51"/>
      <c r="S51">
        <v>0</v>
      </c>
      <c r="T51"/>
      <c r="U51">
        <v>0</v>
      </c>
      <c r="V51"/>
      <c r="W51">
        <v>0</v>
      </c>
      <c r="X51"/>
      <c r="Y51"/>
      <c r="Z51" t="s">
        <v>18</v>
      </c>
      <c r="AJ51"/>
    </row>
    <row r="52" spans="1:36">
      <c r="A52" s="4" t="s">
        <v>86</v>
      </c>
      <c r="B52" s="5">
        <v>4.8</v>
      </c>
      <c r="C52" s="5">
        <v>8.1</v>
      </c>
      <c r="D52" s="6" t="s">
        <v>15</v>
      </c>
      <c r="E52" s="7" t="s">
        <v>13</v>
      </c>
      <c r="F52" s="8">
        <f t="shared" si="0"/>
        <v>101.6</v>
      </c>
      <c r="G52" s="8">
        <f t="shared" si="1"/>
        <v>182.23999999999998</v>
      </c>
      <c r="H52" s="8">
        <f t="shared" si="2"/>
        <v>80.639999999999986</v>
      </c>
      <c r="I52" s="8">
        <f t="shared" si="3"/>
        <v>383.04</v>
      </c>
      <c r="J52" s="8">
        <f t="shared" si="4"/>
        <v>433.44</v>
      </c>
      <c r="K52" s="9">
        <f t="shared" si="5"/>
        <v>50.399999999999977</v>
      </c>
      <c r="L52" s="10"/>
      <c r="M52" s="10"/>
      <c r="N52"/>
      <c r="O52"/>
      <c r="P52"/>
      <c r="Q52"/>
      <c r="R52"/>
      <c r="S52">
        <v>0</v>
      </c>
      <c r="T52"/>
      <c r="U52">
        <v>0</v>
      </c>
      <c r="V52"/>
      <c r="W52">
        <v>0</v>
      </c>
      <c r="X52"/>
      <c r="Y52"/>
      <c r="Z52" t="s">
        <v>18</v>
      </c>
      <c r="AJ52"/>
    </row>
    <row r="53" spans="1:36">
      <c r="A53" s="16" t="s">
        <v>87</v>
      </c>
      <c r="B53" s="17">
        <v>4</v>
      </c>
      <c r="C53" s="17">
        <v>8</v>
      </c>
      <c r="D53" s="18" t="s">
        <v>15</v>
      </c>
      <c r="E53" s="19" t="s">
        <v>13</v>
      </c>
      <c r="F53" s="20">
        <f t="shared" si="0"/>
        <v>101.6</v>
      </c>
      <c r="G53" s="20">
        <f t="shared" si="1"/>
        <v>101.6</v>
      </c>
      <c r="H53" s="20">
        <f t="shared" si="2"/>
        <v>0</v>
      </c>
      <c r="I53" s="20">
        <f t="shared" si="3"/>
        <v>383.04</v>
      </c>
      <c r="J53" s="20">
        <f t="shared" si="4"/>
        <v>423.35999999999996</v>
      </c>
      <c r="K53" s="21">
        <f t="shared" si="5"/>
        <v>40.319999999999936</v>
      </c>
      <c r="L53" s="10"/>
      <c r="M53" s="10"/>
      <c r="N53"/>
      <c r="O53"/>
      <c r="P53"/>
      <c r="Q53"/>
      <c r="R53"/>
      <c r="S53">
        <v>0.3</v>
      </c>
      <c r="T53" t="s">
        <v>88</v>
      </c>
      <c r="U53">
        <v>0.35</v>
      </c>
      <c r="V53" t="s">
        <v>89</v>
      </c>
      <c r="W53">
        <v>0.4</v>
      </c>
      <c r="X53" t="s">
        <v>90</v>
      </c>
      <c r="Y53">
        <v>0</v>
      </c>
      <c r="Z53" t="s">
        <v>18</v>
      </c>
      <c r="AJ53"/>
    </row>
    <row r="54" spans="1:36">
      <c r="A54" s="4" t="s">
        <v>91</v>
      </c>
      <c r="B54" s="5">
        <v>4</v>
      </c>
      <c r="C54" s="5">
        <v>8</v>
      </c>
      <c r="D54" s="6" t="s">
        <v>15</v>
      </c>
      <c r="E54" s="7" t="s">
        <v>13</v>
      </c>
      <c r="F54" s="8">
        <f t="shared" si="0"/>
        <v>101.6</v>
      </c>
      <c r="G54" s="8">
        <f t="shared" si="1"/>
        <v>101.6</v>
      </c>
      <c r="H54" s="8">
        <f t="shared" si="2"/>
        <v>0</v>
      </c>
      <c r="I54" s="8">
        <f t="shared" si="3"/>
        <v>383.04</v>
      </c>
      <c r="J54" s="8">
        <f t="shared" si="4"/>
        <v>423.35999999999996</v>
      </c>
      <c r="K54" s="9">
        <f t="shared" si="5"/>
        <v>40.319999999999936</v>
      </c>
      <c r="L54" s="10"/>
      <c r="M54" s="10"/>
      <c r="N54"/>
      <c r="O54"/>
      <c r="P54"/>
      <c r="Q54"/>
      <c r="R54"/>
      <c r="S54"/>
      <c r="T54"/>
      <c r="U54"/>
      <c r="V54"/>
      <c r="W54"/>
      <c r="X54"/>
      <c r="Y54"/>
      <c r="Z54" t="s">
        <v>18</v>
      </c>
      <c r="AJ54"/>
    </row>
    <row r="55" spans="1:36">
      <c r="A55" s="16" t="s">
        <v>92</v>
      </c>
      <c r="B55" s="17">
        <v>4</v>
      </c>
      <c r="C55" s="17">
        <v>7.6</v>
      </c>
      <c r="D55" s="18" t="s">
        <v>15</v>
      </c>
      <c r="E55" s="19" t="s">
        <v>13</v>
      </c>
      <c r="F55" s="20">
        <f t="shared" si="0"/>
        <v>101.6</v>
      </c>
      <c r="G55" s="20">
        <f t="shared" si="1"/>
        <v>101.6</v>
      </c>
      <c r="H55" s="20">
        <f t="shared" si="2"/>
        <v>0</v>
      </c>
      <c r="I55" s="20">
        <f t="shared" si="3"/>
        <v>383.04</v>
      </c>
      <c r="J55" s="20">
        <f t="shared" si="4"/>
        <v>383.04</v>
      </c>
      <c r="K55" s="21">
        <f t="shared" si="5"/>
        <v>0</v>
      </c>
      <c r="L55" s="10"/>
      <c r="M55" s="10"/>
      <c r="N55"/>
      <c r="O55"/>
      <c r="P55"/>
      <c r="Q55"/>
      <c r="R55"/>
      <c r="S55">
        <v>0</v>
      </c>
      <c r="T55"/>
      <c r="U55">
        <v>0</v>
      </c>
      <c r="V55"/>
      <c r="W55">
        <v>0</v>
      </c>
      <c r="X55"/>
      <c r="Y55">
        <v>0</v>
      </c>
      <c r="Z55" t="s">
        <v>18</v>
      </c>
      <c r="AJ55"/>
    </row>
    <row r="56" spans="1:36">
      <c r="A56" s="4" t="s">
        <v>93</v>
      </c>
      <c r="B56" s="5">
        <v>4</v>
      </c>
      <c r="C56" s="5">
        <v>9.6</v>
      </c>
      <c r="D56" s="6" t="s">
        <v>15</v>
      </c>
      <c r="E56" s="7" t="s">
        <v>13</v>
      </c>
      <c r="F56" s="8">
        <f t="shared" si="0"/>
        <v>101.6</v>
      </c>
      <c r="G56" s="8">
        <f t="shared" si="1"/>
        <v>101.6</v>
      </c>
      <c r="H56" s="8">
        <f t="shared" si="2"/>
        <v>0</v>
      </c>
      <c r="I56" s="8">
        <f t="shared" si="3"/>
        <v>383.04</v>
      </c>
      <c r="J56" s="8">
        <f t="shared" si="4"/>
        <v>584.63999999999987</v>
      </c>
      <c r="K56" s="9">
        <f t="shared" si="5"/>
        <v>201.59999999999985</v>
      </c>
      <c r="L56" s="10"/>
      <c r="M56" s="10"/>
      <c r="N56"/>
      <c r="O56"/>
      <c r="P56"/>
      <c r="Q56"/>
      <c r="R56"/>
      <c r="S56">
        <v>0.3</v>
      </c>
      <c r="T56" t="s">
        <v>94</v>
      </c>
      <c r="U56">
        <v>0.6</v>
      </c>
      <c r="V56" t="s">
        <v>95</v>
      </c>
      <c r="W56">
        <v>0.8</v>
      </c>
      <c r="X56" t="s">
        <v>96</v>
      </c>
      <c r="Y56">
        <v>0</v>
      </c>
      <c r="Z56" t="s">
        <v>18</v>
      </c>
      <c r="AJ56"/>
    </row>
    <row r="57" spans="1:36">
      <c r="A57" s="16" t="s">
        <v>97</v>
      </c>
      <c r="B57" s="17">
        <v>4</v>
      </c>
      <c r="C57" s="17">
        <v>7.6</v>
      </c>
      <c r="D57" s="18" t="s">
        <v>15</v>
      </c>
      <c r="E57" s="19" t="s">
        <v>15</v>
      </c>
      <c r="F57" s="20">
        <f t="shared" si="0"/>
        <v>101.6</v>
      </c>
      <c r="G57" s="20">
        <f t="shared" si="1"/>
        <v>101.6</v>
      </c>
      <c r="H57" s="20">
        <f t="shared" si="2"/>
        <v>0</v>
      </c>
      <c r="I57" s="20">
        <f t="shared" si="3"/>
        <v>383.04</v>
      </c>
      <c r="J57" s="20">
        <f t="shared" si="4"/>
        <v>383.04</v>
      </c>
      <c r="K57" s="21">
        <f t="shared" si="5"/>
        <v>0</v>
      </c>
      <c r="L57" s="10"/>
      <c r="M57" s="10"/>
      <c r="N57"/>
      <c r="O57"/>
      <c r="P57"/>
      <c r="Q57"/>
      <c r="R57"/>
      <c r="S57"/>
      <c r="T57"/>
      <c r="U57"/>
      <c r="V57"/>
      <c r="W57"/>
      <c r="X57"/>
      <c r="Y57"/>
      <c r="Z57" t="s">
        <v>18</v>
      </c>
      <c r="AJ57"/>
    </row>
    <row r="58" spans="1:36">
      <c r="A58" s="4" t="s">
        <v>98</v>
      </c>
      <c r="B58" s="5">
        <v>4</v>
      </c>
      <c r="C58" s="5">
        <v>9.1</v>
      </c>
      <c r="D58" s="6" t="s">
        <v>15</v>
      </c>
      <c r="E58" s="7" t="s">
        <v>13</v>
      </c>
      <c r="F58" s="8">
        <f t="shared" si="0"/>
        <v>101.6</v>
      </c>
      <c r="G58" s="8">
        <f t="shared" si="1"/>
        <v>101.6</v>
      </c>
      <c r="H58" s="8">
        <f t="shared" si="2"/>
        <v>0</v>
      </c>
      <c r="I58" s="8">
        <f t="shared" si="3"/>
        <v>383.04</v>
      </c>
      <c r="J58" s="8">
        <f t="shared" si="4"/>
        <v>534.24</v>
      </c>
      <c r="K58" s="9">
        <f t="shared" si="5"/>
        <v>151.19999999999999</v>
      </c>
      <c r="L58" s="10"/>
      <c r="M58" s="10"/>
      <c r="N58"/>
      <c r="O58"/>
      <c r="P58"/>
      <c r="Q58"/>
      <c r="R58"/>
      <c r="S58"/>
      <c r="T58"/>
      <c r="U58"/>
      <c r="V58"/>
      <c r="W58"/>
      <c r="X58"/>
      <c r="Y58"/>
      <c r="Z58" t="s">
        <v>18</v>
      </c>
      <c r="AJ58"/>
    </row>
    <row r="59" spans="1:36">
      <c r="A59" s="16" t="s">
        <v>99</v>
      </c>
      <c r="B59" s="17">
        <v>5</v>
      </c>
      <c r="C59" s="17">
        <v>8.8000000000000007</v>
      </c>
      <c r="D59" s="18" t="s">
        <v>15</v>
      </c>
      <c r="E59" s="19" t="s">
        <v>13</v>
      </c>
      <c r="F59" s="20">
        <f t="shared" si="0"/>
        <v>101.6</v>
      </c>
      <c r="G59" s="20">
        <f t="shared" si="1"/>
        <v>202.4</v>
      </c>
      <c r="H59" s="20">
        <f t="shared" si="2"/>
        <v>100.80000000000001</v>
      </c>
      <c r="I59" s="20">
        <f t="shared" si="3"/>
        <v>383.04</v>
      </c>
      <c r="J59" s="20">
        <f t="shared" si="4"/>
        <v>504.00000000000006</v>
      </c>
      <c r="K59" s="21">
        <f t="shared" si="5"/>
        <v>120.96000000000004</v>
      </c>
      <c r="L59" s="10"/>
      <c r="M59" s="10"/>
      <c r="N59"/>
      <c r="O59"/>
      <c r="P59"/>
      <c r="Q59"/>
      <c r="R59"/>
      <c r="S59">
        <v>0.7</v>
      </c>
      <c r="T59" t="s">
        <v>100</v>
      </c>
      <c r="U59">
        <v>0.75</v>
      </c>
      <c r="V59" t="s">
        <v>101</v>
      </c>
      <c r="W59">
        <v>0.8</v>
      </c>
      <c r="X59" t="s">
        <v>62</v>
      </c>
      <c r="Y59">
        <v>0</v>
      </c>
      <c r="Z59" t="s">
        <v>18</v>
      </c>
      <c r="AJ59"/>
    </row>
    <row r="60" spans="1:36">
      <c r="A60" s="4" t="s">
        <v>102</v>
      </c>
      <c r="B60" s="5">
        <v>4</v>
      </c>
      <c r="C60" s="5">
        <v>10.1</v>
      </c>
      <c r="D60" s="6" t="s">
        <v>15</v>
      </c>
      <c r="E60" s="7" t="s">
        <v>15</v>
      </c>
      <c r="F60" s="8">
        <f t="shared" si="0"/>
        <v>101.6</v>
      </c>
      <c r="G60" s="8">
        <f t="shared" si="1"/>
        <v>101.6</v>
      </c>
      <c r="H60" s="8">
        <f t="shared" si="2"/>
        <v>0</v>
      </c>
      <c r="I60" s="8">
        <f t="shared" si="3"/>
        <v>383.04</v>
      </c>
      <c r="J60" s="8">
        <f t="shared" si="4"/>
        <v>635.04</v>
      </c>
      <c r="K60" s="9">
        <f t="shared" si="5"/>
        <v>251.99999999999994</v>
      </c>
      <c r="L60" s="10"/>
      <c r="M60" s="10"/>
      <c r="N60"/>
      <c r="O60"/>
      <c r="P60"/>
      <c r="Q60"/>
      <c r="R60"/>
      <c r="S60">
        <v>0</v>
      </c>
      <c r="T60"/>
      <c r="U60">
        <v>0</v>
      </c>
      <c r="V60"/>
      <c r="W60">
        <v>0</v>
      </c>
      <c r="X60"/>
      <c r="Y60">
        <v>0</v>
      </c>
      <c r="Z60" t="s">
        <v>18</v>
      </c>
      <c r="AJ60"/>
    </row>
    <row r="61" spans="1:36">
      <c r="A61" s="16" t="s">
        <v>103</v>
      </c>
      <c r="B61" s="17">
        <v>4</v>
      </c>
      <c r="C61" s="17">
        <v>7.6</v>
      </c>
      <c r="D61" s="18" t="s">
        <v>15</v>
      </c>
      <c r="E61" s="19" t="s">
        <v>13</v>
      </c>
      <c r="F61" s="20">
        <f t="shared" si="0"/>
        <v>101.6</v>
      </c>
      <c r="G61" s="20">
        <f t="shared" si="1"/>
        <v>101.6</v>
      </c>
      <c r="H61" s="20">
        <f t="shared" si="2"/>
        <v>0</v>
      </c>
      <c r="I61" s="20">
        <f t="shared" si="3"/>
        <v>383.04</v>
      </c>
      <c r="J61" s="20">
        <f t="shared" si="4"/>
        <v>383.04</v>
      </c>
      <c r="K61" s="21">
        <f t="shared" si="5"/>
        <v>0</v>
      </c>
      <c r="L61" s="10"/>
      <c r="M61" s="10"/>
      <c r="N61"/>
      <c r="O61"/>
      <c r="P61"/>
      <c r="Q61"/>
      <c r="R61"/>
      <c r="S61">
        <v>0</v>
      </c>
      <c r="T61"/>
      <c r="U61">
        <v>0</v>
      </c>
      <c r="V61"/>
      <c r="W61">
        <v>0</v>
      </c>
      <c r="X61"/>
      <c r="Y61">
        <v>0</v>
      </c>
      <c r="Z61" t="s">
        <v>18</v>
      </c>
      <c r="AJ61"/>
    </row>
    <row r="62" spans="1:36">
      <c r="A62" s="4" t="s">
        <v>104</v>
      </c>
      <c r="B62" s="5">
        <v>4</v>
      </c>
      <c r="C62" s="5">
        <v>7.6</v>
      </c>
      <c r="D62" s="6" t="s">
        <v>15</v>
      </c>
      <c r="E62" s="7" t="s">
        <v>15</v>
      </c>
      <c r="F62" s="8">
        <f t="shared" si="0"/>
        <v>101.6</v>
      </c>
      <c r="G62" s="8">
        <f t="shared" si="1"/>
        <v>101.6</v>
      </c>
      <c r="H62" s="8">
        <f t="shared" si="2"/>
        <v>0</v>
      </c>
      <c r="I62" s="8">
        <f t="shared" si="3"/>
        <v>383.04</v>
      </c>
      <c r="J62" s="8">
        <f t="shared" si="4"/>
        <v>383.04</v>
      </c>
      <c r="K62" s="9">
        <f t="shared" si="5"/>
        <v>0</v>
      </c>
      <c r="L62" s="10"/>
      <c r="M62" s="10"/>
      <c r="N62"/>
      <c r="O62"/>
      <c r="P62"/>
      <c r="Q62"/>
      <c r="R62"/>
      <c r="S62"/>
      <c r="T62"/>
      <c r="U62"/>
      <c r="V62"/>
      <c r="W62"/>
      <c r="X62"/>
      <c r="Y62"/>
      <c r="Z62" t="s">
        <v>18</v>
      </c>
      <c r="AJ62"/>
    </row>
    <row r="63" spans="1:36">
      <c r="A63" s="16" t="s">
        <v>105</v>
      </c>
      <c r="B63" s="17">
        <v>4</v>
      </c>
      <c r="C63" s="17">
        <v>7.6</v>
      </c>
      <c r="D63" s="18" t="s">
        <v>15</v>
      </c>
      <c r="E63" s="19" t="s">
        <v>13</v>
      </c>
      <c r="F63" s="20">
        <f t="shared" si="0"/>
        <v>101.6</v>
      </c>
      <c r="G63" s="20">
        <f t="shared" si="1"/>
        <v>101.6</v>
      </c>
      <c r="H63" s="20">
        <f t="shared" si="2"/>
        <v>0</v>
      </c>
      <c r="I63" s="20">
        <f t="shared" si="3"/>
        <v>383.04</v>
      </c>
      <c r="J63" s="20">
        <f t="shared" si="4"/>
        <v>383.04</v>
      </c>
      <c r="K63" s="21">
        <f t="shared" si="5"/>
        <v>0</v>
      </c>
      <c r="L63" s="10"/>
      <c r="M63" s="10"/>
      <c r="N63"/>
      <c r="O63"/>
      <c r="P63"/>
      <c r="Q63"/>
      <c r="R63"/>
      <c r="S63"/>
      <c r="T63"/>
      <c r="U63"/>
      <c r="V63"/>
      <c r="W63"/>
      <c r="X63"/>
      <c r="Y63"/>
      <c r="Z63" t="s">
        <v>18</v>
      </c>
      <c r="AJ63"/>
    </row>
    <row r="64" spans="1:36">
      <c r="A64" s="4" t="s">
        <v>106</v>
      </c>
      <c r="B64" s="5">
        <v>4</v>
      </c>
      <c r="C64" s="5">
        <v>7.6</v>
      </c>
      <c r="D64" s="6" t="s">
        <v>15</v>
      </c>
      <c r="E64" s="7" t="s">
        <v>13</v>
      </c>
      <c r="F64" s="8">
        <f t="shared" si="0"/>
        <v>101.6</v>
      </c>
      <c r="G64" s="8">
        <f t="shared" si="1"/>
        <v>101.6</v>
      </c>
      <c r="H64" s="8">
        <f t="shared" si="2"/>
        <v>0</v>
      </c>
      <c r="I64" s="8">
        <f t="shared" si="3"/>
        <v>383.04</v>
      </c>
      <c r="J64" s="8">
        <f t="shared" si="4"/>
        <v>383.04</v>
      </c>
      <c r="K64" s="9">
        <f t="shared" si="5"/>
        <v>0</v>
      </c>
      <c r="L64" s="10"/>
      <c r="M64" s="10"/>
      <c r="N64"/>
      <c r="O64"/>
      <c r="P64"/>
      <c r="Q64"/>
      <c r="R64"/>
      <c r="S64"/>
      <c r="T64"/>
      <c r="U64"/>
      <c r="V64"/>
      <c r="W64"/>
      <c r="X64"/>
      <c r="Y64"/>
      <c r="Z64" t="s">
        <v>18</v>
      </c>
      <c r="AJ64"/>
    </row>
    <row r="65" spans="1:36">
      <c r="A65" s="16" t="s">
        <v>107</v>
      </c>
      <c r="B65" s="17">
        <v>3.8</v>
      </c>
      <c r="C65" s="17">
        <v>7.6</v>
      </c>
      <c r="D65" s="18" t="s">
        <v>13</v>
      </c>
      <c r="E65" s="19" t="s">
        <v>13</v>
      </c>
      <c r="F65" s="20">
        <f t="shared" si="0"/>
        <v>101.6</v>
      </c>
      <c r="G65" s="20">
        <f t="shared" si="1"/>
        <v>81.440000000000026</v>
      </c>
      <c r="H65" s="20">
        <f t="shared" si="2"/>
        <v>-20.159999999999968</v>
      </c>
      <c r="I65" s="20">
        <f t="shared" si="3"/>
        <v>383.04</v>
      </c>
      <c r="J65" s="20">
        <f t="shared" si="4"/>
        <v>383.04</v>
      </c>
      <c r="K65" s="21">
        <f t="shared" si="5"/>
        <v>0</v>
      </c>
      <c r="L65" s="10"/>
      <c r="M65" s="10"/>
      <c r="N65"/>
      <c r="O65"/>
      <c r="P65"/>
      <c r="Q65"/>
      <c r="R65"/>
      <c r="S65"/>
      <c r="T65"/>
      <c r="U65"/>
      <c r="V65"/>
      <c r="W65"/>
      <c r="X65"/>
      <c r="Y65"/>
      <c r="Z65" t="s">
        <v>18</v>
      </c>
      <c r="AJ65"/>
    </row>
    <row r="66" spans="1:36">
      <c r="A66" s="4" t="s">
        <v>108</v>
      </c>
      <c r="B66" s="5">
        <v>4</v>
      </c>
      <c r="C66" s="5">
        <v>7.6</v>
      </c>
      <c r="D66" s="6" t="s">
        <v>15</v>
      </c>
      <c r="E66" s="7" t="s">
        <v>15</v>
      </c>
      <c r="F66" s="8">
        <f t="shared" si="0"/>
        <v>101.6</v>
      </c>
      <c r="G66" s="8">
        <f t="shared" si="1"/>
        <v>101.6</v>
      </c>
      <c r="H66" s="8">
        <f t="shared" si="2"/>
        <v>0</v>
      </c>
      <c r="I66" s="8">
        <f t="shared" si="3"/>
        <v>383.04</v>
      </c>
      <c r="J66" s="8">
        <f t="shared" si="4"/>
        <v>383.04</v>
      </c>
      <c r="K66" s="9">
        <f t="shared" si="5"/>
        <v>0</v>
      </c>
      <c r="L66" s="10"/>
      <c r="M66" s="10"/>
      <c r="N66"/>
      <c r="O66"/>
      <c r="P66"/>
      <c r="Q66"/>
      <c r="R66"/>
      <c r="S66">
        <v>0</v>
      </c>
      <c r="T66"/>
      <c r="U66">
        <v>0</v>
      </c>
      <c r="V66"/>
      <c r="W66">
        <v>0</v>
      </c>
      <c r="X66"/>
      <c r="Y66">
        <v>0</v>
      </c>
      <c r="Z66" t="s">
        <v>18</v>
      </c>
      <c r="AJ66"/>
    </row>
    <row r="67" spans="1:36">
      <c r="A67" s="16" t="s">
        <v>109</v>
      </c>
      <c r="B67" s="17">
        <v>4</v>
      </c>
      <c r="C67" s="17">
        <v>7.6</v>
      </c>
      <c r="D67" s="18" t="s">
        <v>15</v>
      </c>
      <c r="E67" s="19" t="s">
        <v>13</v>
      </c>
      <c r="F67" s="20">
        <f t="shared" si="0"/>
        <v>101.6</v>
      </c>
      <c r="G67" s="20">
        <f t="shared" si="1"/>
        <v>101.6</v>
      </c>
      <c r="H67" s="20">
        <f t="shared" si="2"/>
        <v>0</v>
      </c>
      <c r="I67" s="20">
        <f t="shared" si="3"/>
        <v>383.04</v>
      </c>
      <c r="J67" s="20">
        <f t="shared" si="4"/>
        <v>383.04</v>
      </c>
      <c r="K67" s="21">
        <f t="shared" si="5"/>
        <v>0</v>
      </c>
      <c r="L67" s="10"/>
      <c r="M67" s="10"/>
      <c r="N67"/>
      <c r="O67"/>
      <c r="P67"/>
      <c r="Q67"/>
      <c r="R67"/>
      <c r="S67">
        <v>0.15</v>
      </c>
      <c r="T67" t="s">
        <v>110</v>
      </c>
      <c r="U67">
        <v>0.25</v>
      </c>
      <c r="V67" t="s">
        <v>111</v>
      </c>
      <c r="W67">
        <v>0.35</v>
      </c>
      <c r="X67" t="s">
        <v>112</v>
      </c>
      <c r="Y67">
        <v>0.4</v>
      </c>
      <c r="Z67" t="s">
        <v>18</v>
      </c>
      <c r="AJ67"/>
    </row>
    <row r="68" spans="1:36">
      <c r="A68" s="4" t="s">
        <v>113</v>
      </c>
      <c r="B68" s="5">
        <v>4</v>
      </c>
      <c r="C68" s="5">
        <v>7.6</v>
      </c>
      <c r="D68" s="6" t="s">
        <v>13</v>
      </c>
      <c r="E68" s="7" t="s">
        <v>13</v>
      </c>
      <c r="F68" s="8">
        <f t="shared" si="0"/>
        <v>101.6</v>
      </c>
      <c r="G68" s="8">
        <f t="shared" si="1"/>
        <v>101.6</v>
      </c>
      <c r="H68" s="8">
        <f t="shared" si="2"/>
        <v>0</v>
      </c>
      <c r="I68" s="8">
        <f t="shared" si="3"/>
        <v>383.04</v>
      </c>
      <c r="J68" s="8">
        <f t="shared" si="4"/>
        <v>383.04</v>
      </c>
      <c r="K68" s="9">
        <f t="shared" si="5"/>
        <v>0</v>
      </c>
      <c r="L68" s="10"/>
      <c r="M68" s="10"/>
      <c r="N68"/>
      <c r="O68"/>
      <c r="P68"/>
      <c r="Q68"/>
      <c r="R68"/>
      <c r="S68">
        <v>0</v>
      </c>
      <c r="T68"/>
      <c r="U68">
        <v>0</v>
      </c>
      <c r="V68"/>
      <c r="W68">
        <v>0</v>
      </c>
      <c r="X68"/>
      <c r="Y68">
        <v>0</v>
      </c>
      <c r="Z68" t="s">
        <v>18</v>
      </c>
      <c r="AJ68"/>
    </row>
    <row r="69" spans="1:36">
      <c r="A69" s="16" t="s">
        <v>114</v>
      </c>
      <c r="B69" s="17">
        <v>4</v>
      </c>
      <c r="C69" s="17">
        <v>8.6</v>
      </c>
      <c r="D69" s="18" t="s">
        <v>15</v>
      </c>
      <c r="E69" s="19" t="s">
        <v>15</v>
      </c>
      <c r="F69" s="20">
        <f t="shared" ref="F69:F132" si="6">($A$3*0.002)-100</f>
        <v>101.6</v>
      </c>
      <c r="G69" s="20">
        <f t="shared" ref="G69:G132" si="7">((($A$3*B69)/1000)-200)-F69</f>
        <v>101.6</v>
      </c>
      <c r="H69" s="20">
        <f t="shared" ref="H69:H132" si="8">G69-F69</f>
        <v>0</v>
      </c>
      <c r="I69" s="20">
        <f t="shared" ref="I69:I132" si="9">($A$3*0.0038)</f>
        <v>383.04</v>
      </c>
      <c r="J69" s="20">
        <f t="shared" ref="J69:J132" si="10">((($A$3*C69)/1000)-I69)</f>
        <v>483.84</v>
      </c>
      <c r="K69" s="21">
        <f t="shared" ref="K69:K132" si="11">J69-I69</f>
        <v>100.79999999999995</v>
      </c>
      <c r="L69" s="10"/>
      <c r="M69" s="10"/>
      <c r="N69"/>
      <c r="O69"/>
      <c r="P69"/>
      <c r="Q69"/>
      <c r="R69"/>
      <c r="S69">
        <v>0</v>
      </c>
      <c r="T69"/>
      <c r="U69">
        <v>0</v>
      </c>
      <c r="V69"/>
      <c r="W69">
        <v>0</v>
      </c>
      <c r="X69"/>
      <c r="Y69">
        <v>0</v>
      </c>
      <c r="Z69" t="s">
        <v>18</v>
      </c>
      <c r="AJ69"/>
    </row>
    <row r="70" spans="1:36">
      <c r="A70" s="4" t="s">
        <v>115</v>
      </c>
      <c r="B70" s="5">
        <v>4</v>
      </c>
      <c r="C70" s="5">
        <v>8.6</v>
      </c>
      <c r="D70" s="6" t="s">
        <v>15</v>
      </c>
      <c r="E70" s="7" t="s">
        <v>13</v>
      </c>
      <c r="F70" s="8">
        <f t="shared" si="6"/>
        <v>101.6</v>
      </c>
      <c r="G70" s="8">
        <f t="shared" si="7"/>
        <v>101.6</v>
      </c>
      <c r="H70" s="8">
        <f t="shared" si="8"/>
        <v>0</v>
      </c>
      <c r="I70" s="8">
        <f t="shared" si="9"/>
        <v>383.04</v>
      </c>
      <c r="J70" s="8">
        <f t="shared" si="10"/>
        <v>483.84</v>
      </c>
      <c r="K70" s="9">
        <f t="shared" si="11"/>
        <v>100.79999999999995</v>
      </c>
      <c r="L70" s="10"/>
      <c r="M70" s="10"/>
      <c r="N70"/>
      <c r="O70"/>
      <c r="P70"/>
      <c r="Q70"/>
      <c r="R70"/>
      <c r="S70">
        <v>0</v>
      </c>
      <c r="T70"/>
      <c r="U70">
        <v>0</v>
      </c>
      <c r="V70"/>
      <c r="W70">
        <v>0</v>
      </c>
      <c r="X70"/>
      <c r="Y70"/>
      <c r="Z70" t="s">
        <v>18</v>
      </c>
      <c r="AJ70"/>
    </row>
    <row r="71" spans="1:36">
      <c r="A71" s="16" t="s">
        <v>116</v>
      </c>
      <c r="B71" s="17">
        <v>6</v>
      </c>
      <c r="C71" s="17">
        <v>8.6</v>
      </c>
      <c r="D71" s="18" t="s">
        <v>15</v>
      </c>
      <c r="E71" s="19" t="s">
        <v>15</v>
      </c>
      <c r="F71" s="20">
        <f t="shared" si="6"/>
        <v>101.6</v>
      </c>
      <c r="G71" s="20">
        <f t="shared" si="7"/>
        <v>303.19999999999993</v>
      </c>
      <c r="H71" s="20">
        <f t="shared" si="8"/>
        <v>201.59999999999994</v>
      </c>
      <c r="I71" s="20">
        <f t="shared" si="9"/>
        <v>383.04</v>
      </c>
      <c r="J71" s="20">
        <f t="shared" si="10"/>
        <v>483.84</v>
      </c>
      <c r="K71" s="21">
        <f t="shared" si="11"/>
        <v>100.79999999999995</v>
      </c>
      <c r="L71" s="10"/>
      <c r="M71" s="10"/>
      <c r="N71"/>
      <c r="O71"/>
      <c r="P71"/>
      <c r="Q71"/>
      <c r="R71"/>
      <c r="S71">
        <v>0.78</v>
      </c>
      <c r="T71" t="s">
        <v>117</v>
      </c>
      <c r="U71">
        <v>0.79</v>
      </c>
      <c r="V71" t="s">
        <v>118</v>
      </c>
      <c r="W71">
        <v>0.8</v>
      </c>
      <c r="X71" t="s">
        <v>119</v>
      </c>
      <c r="Y71">
        <v>0</v>
      </c>
      <c r="Z71" t="s">
        <v>120</v>
      </c>
      <c r="AJ71"/>
    </row>
    <row r="72" spans="1:36">
      <c r="A72" s="4" t="s">
        <v>121</v>
      </c>
      <c r="B72" s="5">
        <v>4</v>
      </c>
      <c r="C72" s="5">
        <v>7.6</v>
      </c>
      <c r="D72" s="6" t="s">
        <v>15</v>
      </c>
      <c r="E72" s="7" t="s">
        <v>15</v>
      </c>
      <c r="F72" s="8">
        <f t="shared" si="6"/>
        <v>101.6</v>
      </c>
      <c r="G72" s="8">
        <f t="shared" si="7"/>
        <v>101.6</v>
      </c>
      <c r="H72" s="8">
        <f t="shared" si="8"/>
        <v>0</v>
      </c>
      <c r="I72" s="8">
        <f t="shared" si="9"/>
        <v>383.04</v>
      </c>
      <c r="J72" s="8">
        <f t="shared" si="10"/>
        <v>383.04</v>
      </c>
      <c r="K72" s="9">
        <f t="shared" si="11"/>
        <v>0</v>
      </c>
      <c r="L72" s="10"/>
      <c r="M72" s="10"/>
      <c r="N72"/>
      <c r="O72"/>
      <c r="P72"/>
      <c r="Q72"/>
      <c r="R72"/>
      <c r="S72">
        <v>0</v>
      </c>
      <c r="T72"/>
      <c r="U72">
        <v>0</v>
      </c>
      <c r="V72"/>
      <c r="W72">
        <v>0</v>
      </c>
      <c r="X72"/>
      <c r="Y72">
        <v>0</v>
      </c>
      <c r="Z72" t="s">
        <v>18</v>
      </c>
      <c r="AJ72"/>
    </row>
    <row r="73" spans="1:36">
      <c r="A73" s="16" t="s">
        <v>122</v>
      </c>
      <c r="B73" s="17">
        <v>4</v>
      </c>
      <c r="C73" s="17">
        <v>7.6</v>
      </c>
      <c r="D73" s="18" t="s">
        <v>15</v>
      </c>
      <c r="E73" s="19" t="s">
        <v>13</v>
      </c>
      <c r="F73" s="20">
        <f t="shared" si="6"/>
        <v>101.6</v>
      </c>
      <c r="G73" s="20">
        <f t="shared" si="7"/>
        <v>101.6</v>
      </c>
      <c r="H73" s="20">
        <f t="shared" si="8"/>
        <v>0</v>
      </c>
      <c r="I73" s="20">
        <f t="shared" si="9"/>
        <v>383.04</v>
      </c>
      <c r="J73" s="20">
        <f t="shared" si="10"/>
        <v>383.04</v>
      </c>
      <c r="K73" s="21">
        <f t="shared" si="11"/>
        <v>0</v>
      </c>
      <c r="L73" s="10"/>
      <c r="M73" s="10"/>
      <c r="N73"/>
      <c r="O73"/>
      <c r="P73"/>
      <c r="Q73"/>
      <c r="R73"/>
      <c r="S73"/>
      <c r="T73"/>
      <c r="U73"/>
      <c r="V73"/>
      <c r="W73"/>
      <c r="X73"/>
      <c r="Y73"/>
      <c r="Z73" t="s">
        <v>18</v>
      </c>
      <c r="AJ73"/>
    </row>
    <row r="74" spans="1:36">
      <c r="A74" s="4" t="s">
        <v>123</v>
      </c>
      <c r="B74" s="5">
        <v>4</v>
      </c>
      <c r="C74" s="5">
        <v>7.6</v>
      </c>
      <c r="D74" s="6" t="s">
        <v>15</v>
      </c>
      <c r="E74" s="7" t="s">
        <v>13</v>
      </c>
      <c r="F74" s="8">
        <f t="shared" si="6"/>
        <v>101.6</v>
      </c>
      <c r="G74" s="8">
        <f t="shared" si="7"/>
        <v>101.6</v>
      </c>
      <c r="H74" s="8">
        <f t="shared" si="8"/>
        <v>0</v>
      </c>
      <c r="I74" s="8">
        <f t="shared" si="9"/>
        <v>383.04</v>
      </c>
      <c r="J74" s="8">
        <f t="shared" si="10"/>
        <v>383.04</v>
      </c>
      <c r="K74" s="9">
        <f t="shared" si="11"/>
        <v>0</v>
      </c>
      <c r="L74" s="10"/>
      <c r="M74" s="10"/>
      <c r="N74"/>
      <c r="O74"/>
      <c r="P74"/>
      <c r="Q74"/>
      <c r="R74"/>
      <c r="S74"/>
      <c r="T74"/>
      <c r="U74"/>
      <c r="V74"/>
      <c r="W74"/>
      <c r="X74"/>
      <c r="Y74"/>
      <c r="Z74" t="s">
        <v>18</v>
      </c>
      <c r="AJ74"/>
    </row>
    <row r="75" spans="1:36">
      <c r="A75" s="16" t="s">
        <v>124</v>
      </c>
      <c r="B75" s="17">
        <v>4</v>
      </c>
      <c r="C75" s="17">
        <v>8.6</v>
      </c>
      <c r="D75" s="18" t="s">
        <v>15</v>
      </c>
      <c r="E75" s="19" t="s">
        <v>15</v>
      </c>
      <c r="F75" s="20">
        <f t="shared" si="6"/>
        <v>101.6</v>
      </c>
      <c r="G75" s="20">
        <f t="shared" si="7"/>
        <v>101.6</v>
      </c>
      <c r="H75" s="20">
        <f t="shared" si="8"/>
        <v>0</v>
      </c>
      <c r="I75" s="20">
        <f t="shared" si="9"/>
        <v>383.04</v>
      </c>
      <c r="J75" s="20">
        <f t="shared" si="10"/>
        <v>483.84</v>
      </c>
      <c r="K75" s="21">
        <f t="shared" si="11"/>
        <v>100.79999999999995</v>
      </c>
      <c r="L75" s="10"/>
      <c r="M75" s="10"/>
      <c r="N75"/>
      <c r="O75"/>
      <c r="P75"/>
      <c r="Q75"/>
      <c r="R75"/>
      <c r="S75">
        <v>0</v>
      </c>
      <c r="T75"/>
      <c r="U75">
        <v>0</v>
      </c>
      <c r="V75"/>
      <c r="W75">
        <v>0</v>
      </c>
      <c r="X75"/>
      <c r="Y75">
        <v>0</v>
      </c>
      <c r="Z75" t="s">
        <v>18</v>
      </c>
      <c r="AJ75"/>
    </row>
    <row r="76" spans="1:36">
      <c r="A76" s="4" t="s">
        <v>125</v>
      </c>
      <c r="B76" s="5">
        <v>4</v>
      </c>
      <c r="C76" s="5">
        <v>7.6</v>
      </c>
      <c r="D76" s="6" t="s">
        <v>15</v>
      </c>
      <c r="E76" s="7" t="s">
        <v>15</v>
      </c>
      <c r="F76" s="8">
        <f t="shared" si="6"/>
        <v>101.6</v>
      </c>
      <c r="G76" s="8">
        <f t="shared" si="7"/>
        <v>101.6</v>
      </c>
      <c r="H76" s="8">
        <f t="shared" si="8"/>
        <v>0</v>
      </c>
      <c r="I76" s="8">
        <f t="shared" si="9"/>
        <v>383.04</v>
      </c>
      <c r="J76" s="8">
        <f t="shared" si="10"/>
        <v>383.04</v>
      </c>
      <c r="K76" s="9">
        <f t="shared" si="11"/>
        <v>0</v>
      </c>
      <c r="L76" s="10"/>
      <c r="M76" s="10"/>
      <c r="N76"/>
      <c r="O76"/>
      <c r="P76"/>
      <c r="Q76"/>
      <c r="R76"/>
      <c r="S76"/>
      <c r="T76"/>
      <c r="U76"/>
      <c r="V76"/>
      <c r="W76"/>
      <c r="X76"/>
      <c r="Y76"/>
      <c r="Z76" t="s">
        <v>18</v>
      </c>
      <c r="AJ76"/>
    </row>
    <row r="77" spans="1:36">
      <c r="A77" s="16" t="s">
        <v>126</v>
      </c>
      <c r="B77" s="17">
        <v>4</v>
      </c>
      <c r="C77" s="17">
        <v>7.6</v>
      </c>
      <c r="D77" s="18" t="s">
        <v>15</v>
      </c>
      <c r="E77" s="19" t="s">
        <v>13</v>
      </c>
      <c r="F77" s="20">
        <f t="shared" si="6"/>
        <v>101.6</v>
      </c>
      <c r="G77" s="20">
        <f t="shared" si="7"/>
        <v>101.6</v>
      </c>
      <c r="H77" s="20">
        <f t="shared" si="8"/>
        <v>0</v>
      </c>
      <c r="I77" s="20">
        <f t="shared" si="9"/>
        <v>383.04</v>
      </c>
      <c r="J77" s="20">
        <f t="shared" si="10"/>
        <v>383.04</v>
      </c>
      <c r="K77" s="21">
        <f t="shared" si="11"/>
        <v>0</v>
      </c>
      <c r="L77" s="10"/>
      <c r="M77" s="10"/>
      <c r="N77"/>
      <c r="O77"/>
      <c r="P77"/>
      <c r="Q77"/>
      <c r="R77"/>
      <c r="S77">
        <v>0</v>
      </c>
      <c r="T77"/>
      <c r="U77">
        <v>0</v>
      </c>
      <c r="V77"/>
      <c r="W77">
        <v>0</v>
      </c>
      <c r="X77"/>
      <c r="Y77">
        <v>0</v>
      </c>
      <c r="Z77" t="s">
        <v>18</v>
      </c>
      <c r="AJ77"/>
    </row>
    <row r="78" spans="1:36">
      <c r="A78" s="4" t="s">
        <v>127</v>
      </c>
      <c r="B78" s="5">
        <v>4</v>
      </c>
      <c r="C78" s="5">
        <v>7.6</v>
      </c>
      <c r="D78" s="6" t="s">
        <v>15</v>
      </c>
      <c r="E78" s="7" t="s">
        <v>15</v>
      </c>
      <c r="F78" s="8">
        <f t="shared" si="6"/>
        <v>101.6</v>
      </c>
      <c r="G78" s="8">
        <f t="shared" si="7"/>
        <v>101.6</v>
      </c>
      <c r="H78" s="8">
        <f t="shared" si="8"/>
        <v>0</v>
      </c>
      <c r="I78" s="8">
        <f t="shared" si="9"/>
        <v>383.04</v>
      </c>
      <c r="J78" s="8">
        <f t="shared" si="10"/>
        <v>383.04</v>
      </c>
      <c r="K78" s="9">
        <f t="shared" si="11"/>
        <v>0</v>
      </c>
      <c r="L78" s="10"/>
      <c r="M78" s="10"/>
      <c r="N78"/>
      <c r="O78"/>
      <c r="P78"/>
      <c r="Q78"/>
      <c r="R78"/>
      <c r="S78"/>
      <c r="T78"/>
      <c r="U78"/>
      <c r="V78"/>
      <c r="W78"/>
      <c r="X78"/>
      <c r="Y78"/>
      <c r="Z78" t="s">
        <v>18</v>
      </c>
      <c r="AJ78"/>
    </row>
    <row r="79" spans="1:36">
      <c r="A79" s="16" t="s">
        <v>128</v>
      </c>
      <c r="B79" s="17">
        <v>4</v>
      </c>
      <c r="C79" s="17">
        <v>8.5</v>
      </c>
      <c r="D79" s="18" t="s">
        <v>15</v>
      </c>
      <c r="E79" s="19" t="s">
        <v>13</v>
      </c>
      <c r="F79" s="20">
        <f t="shared" si="6"/>
        <v>101.6</v>
      </c>
      <c r="G79" s="20">
        <f t="shared" si="7"/>
        <v>101.6</v>
      </c>
      <c r="H79" s="20">
        <f t="shared" si="8"/>
        <v>0</v>
      </c>
      <c r="I79" s="20">
        <f t="shared" si="9"/>
        <v>383.04</v>
      </c>
      <c r="J79" s="20">
        <f t="shared" si="10"/>
        <v>473.75999999999993</v>
      </c>
      <c r="K79" s="21">
        <f t="shared" si="11"/>
        <v>90.719999999999914</v>
      </c>
      <c r="L79" s="10"/>
      <c r="M79" s="10"/>
      <c r="N79"/>
      <c r="O79"/>
      <c r="P79"/>
      <c r="Q79"/>
      <c r="R79"/>
      <c r="S79"/>
      <c r="T79"/>
      <c r="U79"/>
      <c r="V79"/>
      <c r="W79"/>
      <c r="X79"/>
      <c r="Y79"/>
      <c r="Z79" t="s">
        <v>18</v>
      </c>
      <c r="AJ79"/>
    </row>
    <row r="80" spans="1:36">
      <c r="A80" s="4" t="s">
        <v>129</v>
      </c>
      <c r="B80" s="5">
        <v>4.2</v>
      </c>
      <c r="C80" s="5">
        <v>9.6</v>
      </c>
      <c r="D80" s="6" t="s">
        <v>15</v>
      </c>
      <c r="E80" s="7" t="s">
        <v>13</v>
      </c>
      <c r="F80" s="8">
        <f t="shared" si="6"/>
        <v>101.6</v>
      </c>
      <c r="G80" s="8">
        <f t="shared" si="7"/>
        <v>121.76000000000002</v>
      </c>
      <c r="H80" s="8">
        <f t="shared" si="8"/>
        <v>20.160000000000025</v>
      </c>
      <c r="I80" s="8">
        <f t="shared" si="9"/>
        <v>383.04</v>
      </c>
      <c r="J80" s="8">
        <f t="shared" si="10"/>
        <v>584.63999999999987</v>
      </c>
      <c r="K80" s="9">
        <f t="shared" si="11"/>
        <v>201.59999999999985</v>
      </c>
      <c r="L80" s="10"/>
      <c r="M80" s="10"/>
      <c r="N80"/>
      <c r="O80"/>
      <c r="P80"/>
      <c r="Q80"/>
      <c r="R80"/>
      <c r="S80"/>
      <c r="T80"/>
      <c r="U80"/>
      <c r="V80"/>
      <c r="W80"/>
      <c r="X80"/>
      <c r="Y80"/>
      <c r="Z80" t="s">
        <v>18</v>
      </c>
      <c r="AJ80"/>
    </row>
    <row r="81" spans="1:36">
      <c r="A81" s="16" t="s">
        <v>130</v>
      </c>
      <c r="B81" s="17">
        <v>4</v>
      </c>
      <c r="C81" s="17">
        <v>7.6</v>
      </c>
      <c r="D81" s="18" t="s">
        <v>15</v>
      </c>
      <c r="E81" s="19" t="s">
        <v>15</v>
      </c>
      <c r="F81" s="20">
        <f t="shared" si="6"/>
        <v>101.6</v>
      </c>
      <c r="G81" s="20">
        <f t="shared" si="7"/>
        <v>101.6</v>
      </c>
      <c r="H81" s="20">
        <f t="shared" si="8"/>
        <v>0</v>
      </c>
      <c r="I81" s="20">
        <f t="shared" si="9"/>
        <v>383.04</v>
      </c>
      <c r="J81" s="20">
        <f t="shared" si="10"/>
        <v>383.04</v>
      </c>
      <c r="K81" s="21">
        <f t="shared" si="11"/>
        <v>0</v>
      </c>
      <c r="L81" s="10"/>
      <c r="M81" s="10"/>
      <c r="N81"/>
      <c r="O81"/>
      <c r="P81"/>
      <c r="Q81"/>
      <c r="R81"/>
      <c r="S81">
        <v>0</v>
      </c>
      <c r="T81"/>
      <c r="U81">
        <v>0</v>
      </c>
      <c r="V81"/>
      <c r="W81">
        <v>0</v>
      </c>
      <c r="X81"/>
      <c r="Y81">
        <v>0</v>
      </c>
      <c r="Z81" t="s">
        <v>18</v>
      </c>
      <c r="AJ81"/>
    </row>
    <row r="82" spans="1:36">
      <c r="A82" s="4" t="s">
        <v>131</v>
      </c>
      <c r="B82" s="5">
        <v>4</v>
      </c>
      <c r="C82" s="5">
        <v>8.6</v>
      </c>
      <c r="D82" s="6" t="s">
        <v>15</v>
      </c>
      <c r="E82" s="7" t="s">
        <v>13</v>
      </c>
      <c r="F82" s="8">
        <f t="shared" si="6"/>
        <v>101.6</v>
      </c>
      <c r="G82" s="8">
        <f t="shared" si="7"/>
        <v>101.6</v>
      </c>
      <c r="H82" s="8">
        <f t="shared" si="8"/>
        <v>0</v>
      </c>
      <c r="I82" s="8">
        <f t="shared" si="9"/>
        <v>383.04</v>
      </c>
      <c r="J82" s="8">
        <f t="shared" si="10"/>
        <v>483.84</v>
      </c>
      <c r="K82" s="9">
        <f t="shared" si="11"/>
        <v>100.79999999999995</v>
      </c>
      <c r="L82" s="10"/>
      <c r="M82" s="10"/>
      <c r="N82"/>
      <c r="O82"/>
      <c r="P82"/>
      <c r="Q82"/>
      <c r="R82"/>
      <c r="S82">
        <v>0</v>
      </c>
      <c r="T82"/>
      <c r="U82">
        <v>0</v>
      </c>
      <c r="V82"/>
      <c r="W82">
        <v>0</v>
      </c>
      <c r="X82"/>
      <c r="Y82">
        <v>0</v>
      </c>
      <c r="Z82" t="s">
        <v>18</v>
      </c>
      <c r="AJ82"/>
    </row>
    <row r="83" spans="1:36">
      <c r="A83" s="16" t="s">
        <v>132</v>
      </c>
      <c r="B83" s="17">
        <v>5</v>
      </c>
      <c r="C83" s="17">
        <v>8</v>
      </c>
      <c r="D83" s="18" t="s">
        <v>13</v>
      </c>
      <c r="E83" s="19" t="s">
        <v>13</v>
      </c>
      <c r="F83" s="20">
        <f t="shared" si="6"/>
        <v>101.6</v>
      </c>
      <c r="G83" s="20">
        <f t="shared" si="7"/>
        <v>202.4</v>
      </c>
      <c r="H83" s="20">
        <f t="shared" si="8"/>
        <v>100.80000000000001</v>
      </c>
      <c r="I83" s="20">
        <f t="shared" si="9"/>
        <v>383.04</v>
      </c>
      <c r="J83" s="20">
        <f t="shared" si="10"/>
        <v>423.35999999999996</v>
      </c>
      <c r="K83" s="21">
        <f t="shared" si="11"/>
        <v>40.319999999999936</v>
      </c>
      <c r="L83" s="10"/>
      <c r="M83" s="10"/>
      <c r="N83"/>
      <c r="O83"/>
      <c r="P83"/>
      <c r="Q83"/>
      <c r="R83"/>
      <c r="S83">
        <v>0</v>
      </c>
      <c r="T83"/>
      <c r="U83">
        <v>0</v>
      </c>
      <c r="V83"/>
      <c r="W83">
        <v>0</v>
      </c>
      <c r="X83"/>
      <c r="Y83"/>
      <c r="Z83" t="s">
        <v>18</v>
      </c>
      <c r="AJ83"/>
    </row>
    <row r="84" spans="1:36">
      <c r="A84" s="4" t="s">
        <v>133</v>
      </c>
      <c r="B84" s="5">
        <v>5</v>
      </c>
      <c r="C84" s="5">
        <v>8.6999999999999993</v>
      </c>
      <c r="D84" s="6" t="s">
        <v>15</v>
      </c>
      <c r="E84" s="7" t="s">
        <v>15</v>
      </c>
      <c r="F84" s="8">
        <f t="shared" si="6"/>
        <v>101.6</v>
      </c>
      <c r="G84" s="8">
        <f t="shared" si="7"/>
        <v>202.4</v>
      </c>
      <c r="H84" s="8">
        <f t="shared" si="8"/>
        <v>100.80000000000001</v>
      </c>
      <c r="I84" s="8">
        <f t="shared" si="9"/>
        <v>383.04</v>
      </c>
      <c r="J84" s="8">
        <f t="shared" si="10"/>
        <v>493.9199999999999</v>
      </c>
      <c r="K84" s="9">
        <f t="shared" si="11"/>
        <v>110.87999999999988</v>
      </c>
      <c r="L84" s="10"/>
      <c r="M84" s="10"/>
      <c r="N84"/>
      <c r="O84"/>
      <c r="P84"/>
      <c r="Q84"/>
      <c r="R84"/>
      <c r="S84">
        <v>0</v>
      </c>
      <c r="T84"/>
      <c r="U84">
        <v>0</v>
      </c>
      <c r="V84"/>
      <c r="W84">
        <v>0</v>
      </c>
      <c r="X84"/>
      <c r="Y84">
        <v>0</v>
      </c>
      <c r="Z84" t="s">
        <v>18</v>
      </c>
      <c r="AJ84"/>
    </row>
    <row r="85" spans="1:36">
      <c r="A85" s="16" t="s">
        <v>134</v>
      </c>
      <c r="B85" s="17">
        <v>4</v>
      </c>
      <c r="C85" s="17">
        <v>8.9</v>
      </c>
      <c r="D85" s="18" t="s">
        <v>15</v>
      </c>
      <c r="E85" s="19" t="s">
        <v>13</v>
      </c>
      <c r="F85" s="20">
        <f t="shared" si="6"/>
        <v>101.6</v>
      </c>
      <c r="G85" s="20">
        <f t="shared" si="7"/>
        <v>101.6</v>
      </c>
      <c r="H85" s="20">
        <f t="shared" si="8"/>
        <v>0</v>
      </c>
      <c r="I85" s="20">
        <f t="shared" si="9"/>
        <v>383.04</v>
      </c>
      <c r="J85" s="20">
        <f t="shared" si="10"/>
        <v>514.07999999999993</v>
      </c>
      <c r="K85" s="21">
        <f t="shared" si="11"/>
        <v>131.03999999999991</v>
      </c>
      <c r="L85" s="10"/>
      <c r="M85" s="10"/>
      <c r="N85"/>
      <c r="O85"/>
      <c r="P85"/>
      <c r="Q85"/>
      <c r="R85"/>
      <c r="S85">
        <v>0</v>
      </c>
      <c r="T85"/>
      <c r="U85">
        <v>0</v>
      </c>
      <c r="V85"/>
      <c r="W85">
        <v>0</v>
      </c>
      <c r="X85"/>
      <c r="Y85"/>
      <c r="Z85" t="s">
        <v>18</v>
      </c>
      <c r="AJ85"/>
    </row>
    <row r="86" spans="1:36">
      <c r="A86" s="4" t="s">
        <v>135</v>
      </c>
      <c r="B86" s="5">
        <v>4</v>
      </c>
      <c r="C86" s="5">
        <v>7.6</v>
      </c>
      <c r="D86" s="6" t="s">
        <v>15</v>
      </c>
      <c r="E86" s="7" t="s">
        <v>15</v>
      </c>
      <c r="F86" s="8">
        <f t="shared" si="6"/>
        <v>101.6</v>
      </c>
      <c r="G86" s="8">
        <f t="shared" si="7"/>
        <v>101.6</v>
      </c>
      <c r="H86" s="8">
        <f t="shared" si="8"/>
        <v>0</v>
      </c>
      <c r="I86" s="8">
        <f t="shared" si="9"/>
        <v>383.04</v>
      </c>
      <c r="J86" s="8">
        <f t="shared" si="10"/>
        <v>383.04</v>
      </c>
      <c r="K86" s="9">
        <f t="shared" si="11"/>
        <v>0</v>
      </c>
      <c r="L86" s="10"/>
      <c r="M86" s="10"/>
      <c r="N86"/>
      <c r="O86"/>
      <c r="P86"/>
      <c r="Q86"/>
      <c r="R86"/>
      <c r="S86">
        <v>0</v>
      </c>
      <c r="T86"/>
      <c r="U86">
        <v>0</v>
      </c>
      <c r="V86"/>
      <c r="W86">
        <v>0</v>
      </c>
      <c r="X86"/>
      <c r="Y86">
        <v>0</v>
      </c>
      <c r="Z86" t="s">
        <v>18</v>
      </c>
      <c r="AJ86"/>
    </row>
    <row r="87" spans="1:36">
      <c r="A87" s="16" t="s">
        <v>136</v>
      </c>
      <c r="B87" s="17">
        <v>4.5</v>
      </c>
      <c r="C87" s="17">
        <v>8.6999999999999993</v>
      </c>
      <c r="D87" s="18" t="s">
        <v>15</v>
      </c>
      <c r="E87" s="19" t="s">
        <v>13</v>
      </c>
      <c r="F87" s="20">
        <f t="shared" si="6"/>
        <v>101.6</v>
      </c>
      <c r="G87" s="20">
        <f t="shared" si="7"/>
        <v>152.00000000000003</v>
      </c>
      <c r="H87" s="20">
        <f t="shared" si="8"/>
        <v>50.400000000000034</v>
      </c>
      <c r="I87" s="20">
        <f t="shared" si="9"/>
        <v>383.04</v>
      </c>
      <c r="J87" s="20">
        <f t="shared" si="10"/>
        <v>493.9199999999999</v>
      </c>
      <c r="K87" s="21">
        <f t="shared" si="11"/>
        <v>110.87999999999988</v>
      </c>
      <c r="L87" s="10"/>
      <c r="M87" s="10"/>
      <c r="N87"/>
      <c r="O87"/>
      <c r="P87"/>
      <c r="Q87"/>
      <c r="R87"/>
      <c r="S87"/>
      <c r="T87"/>
      <c r="U87"/>
      <c r="V87"/>
      <c r="W87"/>
      <c r="X87"/>
      <c r="Y87"/>
      <c r="Z87" t="s">
        <v>18</v>
      </c>
      <c r="AJ87"/>
    </row>
    <row r="88" spans="1:36">
      <c r="A88" s="4" t="s">
        <v>137</v>
      </c>
      <c r="B88" s="5">
        <v>4</v>
      </c>
      <c r="C88" s="5">
        <v>7.6</v>
      </c>
      <c r="D88" s="6" t="s">
        <v>15</v>
      </c>
      <c r="E88" s="7" t="s">
        <v>13</v>
      </c>
      <c r="F88" s="8">
        <f t="shared" si="6"/>
        <v>101.6</v>
      </c>
      <c r="G88" s="8">
        <f t="shared" si="7"/>
        <v>101.6</v>
      </c>
      <c r="H88" s="8">
        <f t="shared" si="8"/>
        <v>0</v>
      </c>
      <c r="I88" s="8">
        <f t="shared" si="9"/>
        <v>383.04</v>
      </c>
      <c r="J88" s="8">
        <f t="shared" si="10"/>
        <v>383.04</v>
      </c>
      <c r="K88" s="9">
        <f t="shared" si="11"/>
        <v>0</v>
      </c>
      <c r="L88" s="10"/>
      <c r="M88" s="10"/>
      <c r="N88"/>
      <c r="O88"/>
      <c r="P88"/>
      <c r="Q88"/>
      <c r="R88"/>
      <c r="S88"/>
      <c r="T88"/>
      <c r="U88"/>
      <c r="V88"/>
      <c r="W88"/>
      <c r="X88"/>
      <c r="Y88"/>
      <c r="Z88" t="s">
        <v>18</v>
      </c>
      <c r="AJ88"/>
    </row>
    <row r="89" spans="1:36">
      <c r="A89" s="16" t="s">
        <v>138</v>
      </c>
      <c r="B89" s="17">
        <v>5</v>
      </c>
      <c r="C89" s="17">
        <v>8</v>
      </c>
      <c r="D89" s="18" t="s">
        <v>15</v>
      </c>
      <c r="E89" s="19" t="s">
        <v>13</v>
      </c>
      <c r="F89" s="20">
        <f t="shared" si="6"/>
        <v>101.6</v>
      </c>
      <c r="G89" s="20">
        <f t="shared" si="7"/>
        <v>202.4</v>
      </c>
      <c r="H89" s="20">
        <f t="shared" si="8"/>
        <v>100.80000000000001</v>
      </c>
      <c r="I89" s="20">
        <f t="shared" si="9"/>
        <v>383.04</v>
      </c>
      <c r="J89" s="20">
        <f t="shared" si="10"/>
        <v>423.35999999999996</v>
      </c>
      <c r="K89" s="21">
        <f t="shared" si="11"/>
        <v>40.319999999999936</v>
      </c>
      <c r="L89" s="10"/>
      <c r="M89" s="10"/>
      <c r="N89"/>
      <c r="O89"/>
      <c r="P89"/>
      <c r="Q89"/>
      <c r="R89"/>
      <c r="S89">
        <v>0</v>
      </c>
      <c r="T89"/>
      <c r="U89">
        <v>0</v>
      </c>
      <c r="V89"/>
      <c r="W89">
        <v>0</v>
      </c>
      <c r="X89"/>
      <c r="Y89"/>
      <c r="Z89" t="s">
        <v>18</v>
      </c>
      <c r="AJ89"/>
    </row>
    <row r="90" spans="1:36">
      <c r="A90" s="4" t="s">
        <v>139</v>
      </c>
      <c r="B90" s="5">
        <v>4.3</v>
      </c>
      <c r="C90" s="5">
        <v>9.5</v>
      </c>
      <c r="D90" s="6" t="s">
        <v>15</v>
      </c>
      <c r="E90" s="7" t="s">
        <v>13</v>
      </c>
      <c r="F90" s="8">
        <f t="shared" si="6"/>
        <v>101.6</v>
      </c>
      <c r="G90" s="8">
        <f t="shared" si="7"/>
        <v>131.84</v>
      </c>
      <c r="H90" s="8">
        <f t="shared" si="8"/>
        <v>30.240000000000009</v>
      </c>
      <c r="I90" s="8">
        <f t="shared" si="9"/>
        <v>383.04</v>
      </c>
      <c r="J90" s="8">
        <f t="shared" si="10"/>
        <v>574.55999999999995</v>
      </c>
      <c r="K90" s="9">
        <f t="shared" si="11"/>
        <v>191.51999999999992</v>
      </c>
      <c r="L90" s="10"/>
      <c r="M90" s="10"/>
      <c r="N90"/>
      <c r="O90"/>
      <c r="P90"/>
      <c r="Q90"/>
      <c r="R90"/>
      <c r="S90">
        <v>0.52</v>
      </c>
      <c r="T90" t="s">
        <v>140</v>
      </c>
      <c r="U90">
        <v>0.57999999999999996</v>
      </c>
      <c r="V90" t="s">
        <v>141</v>
      </c>
      <c r="W90">
        <v>0.78</v>
      </c>
      <c r="X90" t="s">
        <v>142</v>
      </c>
      <c r="Y90">
        <v>0.8</v>
      </c>
      <c r="Z90" t="s">
        <v>18</v>
      </c>
      <c r="AJ90"/>
    </row>
    <row r="91" spans="1:36">
      <c r="A91" s="16" t="s">
        <v>143</v>
      </c>
      <c r="B91" s="17">
        <v>4</v>
      </c>
      <c r="C91" s="17">
        <v>7.6</v>
      </c>
      <c r="D91" s="18" t="s">
        <v>15</v>
      </c>
      <c r="E91" s="19" t="s">
        <v>13</v>
      </c>
      <c r="F91" s="20">
        <f t="shared" si="6"/>
        <v>101.6</v>
      </c>
      <c r="G91" s="20">
        <f t="shared" si="7"/>
        <v>101.6</v>
      </c>
      <c r="H91" s="20">
        <f t="shared" si="8"/>
        <v>0</v>
      </c>
      <c r="I91" s="20">
        <f t="shared" si="9"/>
        <v>383.04</v>
      </c>
      <c r="J91" s="20">
        <f t="shared" si="10"/>
        <v>383.04</v>
      </c>
      <c r="K91" s="21">
        <f t="shared" si="11"/>
        <v>0</v>
      </c>
      <c r="L91" s="10"/>
      <c r="M91" s="10"/>
      <c r="N91"/>
      <c r="O91"/>
      <c r="P91"/>
      <c r="Q91"/>
      <c r="R91"/>
      <c r="S91"/>
      <c r="T91"/>
      <c r="U91"/>
      <c r="V91"/>
      <c r="W91"/>
      <c r="X91"/>
      <c r="Y91"/>
      <c r="Z91" t="s">
        <v>18</v>
      </c>
      <c r="AJ91"/>
    </row>
    <row r="92" spans="1:36">
      <c r="A92" s="4" t="s">
        <v>144</v>
      </c>
      <c r="B92" s="5">
        <v>4</v>
      </c>
      <c r="C92" s="5">
        <v>8.9</v>
      </c>
      <c r="D92" s="6" t="s">
        <v>15</v>
      </c>
      <c r="E92" s="7" t="s">
        <v>15</v>
      </c>
      <c r="F92" s="8">
        <f t="shared" si="6"/>
        <v>101.6</v>
      </c>
      <c r="G92" s="8">
        <f t="shared" si="7"/>
        <v>101.6</v>
      </c>
      <c r="H92" s="8">
        <f t="shared" si="8"/>
        <v>0</v>
      </c>
      <c r="I92" s="8">
        <f t="shared" si="9"/>
        <v>383.04</v>
      </c>
      <c r="J92" s="8">
        <f t="shared" si="10"/>
        <v>514.07999999999993</v>
      </c>
      <c r="K92" s="9">
        <f t="shared" si="11"/>
        <v>131.03999999999991</v>
      </c>
      <c r="L92" s="10"/>
      <c r="M92" s="10"/>
      <c r="N92"/>
      <c r="O92"/>
      <c r="P92"/>
      <c r="Q92"/>
      <c r="R92"/>
      <c r="S92">
        <v>0</v>
      </c>
      <c r="T92"/>
      <c r="U92">
        <v>0</v>
      </c>
      <c r="V92"/>
      <c r="W92">
        <v>0</v>
      </c>
      <c r="X92"/>
      <c r="Y92">
        <v>0</v>
      </c>
      <c r="Z92" t="s">
        <v>18</v>
      </c>
      <c r="AJ92"/>
    </row>
    <row r="93" spans="1:36">
      <c r="A93" s="16" t="s">
        <v>145</v>
      </c>
      <c r="B93" s="17">
        <v>4</v>
      </c>
      <c r="C93" s="17">
        <v>7.6</v>
      </c>
      <c r="D93" s="18" t="s">
        <v>15</v>
      </c>
      <c r="E93" s="19" t="s">
        <v>13</v>
      </c>
      <c r="F93" s="20">
        <f t="shared" si="6"/>
        <v>101.6</v>
      </c>
      <c r="G93" s="20">
        <f t="shared" si="7"/>
        <v>101.6</v>
      </c>
      <c r="H93" s="20">
        <f t="shared" si="8"/>
        <v>0</v>
      </c>
      <c r="I93" s="20">
        <f t="shared" si="9"/>
        <v>383.04</v>
      </c>
      <c r="J93" s="20">
        <f t="shared" si="10"/>
        <v>383.04</v>
      </c>
      <c r="K93" s="21">
        <f t="shared" si="11"/>
        <v>0</v>
      </c>
      <c r="L93" s="10"/>
      <c r="M93" s="10"/>
      <c r="N93"/>
      <c r="O93"/>
      <c r="P93"/>
      <c r="Q93"/>
      <c r="R93"/>
      <c r="S93">
        <v>0.5</v>
      </c>
      <c r="T93" t="s">
        <v>146</v>
      </c>
      <c r="U93">
        <v>0.55000000000000004</v>
      </c>
      <c r="V93" t="s">
        <v>147</v>
      </c>
      <c r="W93">
        <v>0.65</v>
      </c>
      <c r="X93" t="s">
        <v>148</v>
      </c>
      <c r="Y93">
        <v>0.75</v>
      </c>
      <c r="Z93" t="s">
        <v>149</v>
      </c>
      <c r="AJ93"/>
    </row>
    <row r="94" spans="1:36">
      <c r="A94" s="4" t="s">
        <v>150</v>
      </c>
      <c r="B94" s="5">
        <v>4</v>
      </c>
      <c r="C94" s="5">
        <v>8.6</v>
      </c>
      <c r="D94" s="6" t="s">
        <v>15</v>
      </c>
      <c r="E94" s="7" t="s">
        <v>15</v>
      </c>
      <c r="F94" s="8">
        <f t="shared" si="6"/>
        <v>101.6</v>
      </c>
      <c r="G94" s="8">
        <f t="shared" si="7"/>
        <v>101.6</v>
      </c>
      <c r="H94" s="8">
        <f t="shared" si="8"/>
        <v>0</v>
      </c>
      <c r="I94" s="8">
        <f t="shared" si="9"/>
        <v>383.04</v>
      </c>
      <c r="J94" s="8">
        <f t="shared" si="10"/>
        <v>483.84</v>
      </c>
      <c r="K94" s="9">
        <f t="shared" si="11"/>
        <v>100.79999999999995</v>
      </c>
      <c r="L94" s="10"/>
      <c r="M94" s="10"/>
      <c r="N94"/>
      <c r="O94"/>
      <c r="P94"/>
      <c r="Q94"/>
      <c r="R94"/>
      <c r="S94">
        <v>0.7</v>
      </c>
      <c r="T94" t="s">
        <v>151</v>
      </c>
      <c r="U94">
        <v>0.75</v>
      </c>
      <c r="V94" t="s">
        <v>152</v>
      </c>
      <c r="W94">
        <v>0.78</v>
      </c>
      <c r="X94" t="s">
        <v>153</v>
      </c>
      <c r="Y94">
        <v>0.8</v>
      </c>
      <c r="Z94" t="s">
        <v>18</v>
      </c>
      <c r="AJ94"/>
    </row>
    <row r="95" spans="1:36">
      <c r="A95" s="16" t="s">
        <v>154</v>
      </c>
      <c r="B95" s="17">
        <v>5</v>
      </c>
      <c r="C95" s="17">
        <v>7</v>
      </c>
      <c r="D95" s="18" t="s">
        <v>15</v>
      </c>
      <c r="E95" s="19" t="s">
        <v>15</v>
      </c>
      <c r="F95" s="20">
        <f t="shared" si="6"/>
        <v>101.6</v>
      </c>
      <c r="G95" s="20">
        <f t="shared" si="7"/>
        <v>202.4</v>
      </c>
      <c r="H95" s="20">
        <f t="shared" si="8"/>
        <v>100.80000000000001</v>
      </c>
      <c r="I95" s="20">
        <f t="shared" si="9"/>
        <v>383.04</v>
      </c>
      <c r="J95" s="20">
        <f t="shared" si="10"/>
        <v>322.56</v>
      </c>
      <c r="K95" s="21">
        <f t="shared" si="11"/>
        <v>-60.480000000000018</v>
      </c>
      <c r="L95" s="10"/>
      <c r="M95" s="10"/>
      <c r="N95"/>
      <c r="O95"/>
      <c r="P95"/>
      <c r="Q95"/>
      <c r="R95"/>
      <c r="S95">
        <v>0.7</v>
      </c>
      <c r="T95" t="s">
        <v>155</v>
      </c>
      <c r="U95">
        <v>0.79</v>
      </c>
      <c r="V95" t="s">
        <v>156</v>
      </c>
      <c r="W95">
        <v>0.8</v>
      </c>
      <c r="X95" t="s">
        <v>62</v>
      </c>
      <c r="Y95">
        <v>0</v>
      </c>
      <c r="Z95" t="s">
        <v>18</v>
      </c>
      <c r="AJ95"/>
    </row>
    <row r="96" spans="1:36">
      <c r="A96" s="4" t="s">
        <v>157</v>
      </c>
      <c r="B96" s="5">
        <v>5.5</v>
      </c>
      <c r="C96" s="5">
        <v>8.6</v>
      </c>
      <c r="D96" s="6" t="s">
        <v>15</v>
      </c>
      <c r="E96" s="7" t="s">
        <v>15</v>
      </c>
      <c r="F96" s="8">
        <f t="shared" si="6"/>
        <v>101.6</v>
      </c>
      <c r="G96" s="8">
        <f t="shared" si="7"/>
        <v>252.79999999999998</v>
      </c>
      <c r="H96" s="8">
        <f t="shared" si="8"/>
        <v>151.19999999999999</v>
      </c>
      <c r="I96" s="8">
        <f t="shared" si="9"/>
        <v>383.04</v>
      </c>
      <c r="J96" s="8">
        <f t="shared" si="10"/>
        <v>483.84</v>
      </c>
      <c r="K96" s="9">
        <f t="shared" si="11"/>
        <v>100.79999999999995</v>
      </c>
      <c r="L96" s="10"/>
      <c r="M96" s="10"/>
      <c r="N96"/>
      <c r="O96"/>
      <c r="P96"/>
      <c r="Q96"/>
      <c r="R96"/>
      <c r="S96">
        <v>0</v>
      </c>
      <c r="T96"/>
      <c r="U96">
        <v>0</v>
      </c>
      <c r="V96"/>
      <c r="W96">
        <v>0</v>
      </c>
      <c r="X96"/>
      <c r="Y96">
        <v>0</v>
      </c>
      <c r="Z96" t="s">
        <v>158</v>
      </c>
      <c r="AJ96"/>
    </row>
    <row r="97" spans="1:36">
      <c r="A97" s="16" t="s">
        <v>159</v>
      </c>
      <c r="B97" s="17">
        <v>4</v>
      </c>
      <c r="C97" s="17">
        <v>7.6</v>
      </c>
      <c r="D97" s="18" t="s">
        <v>15</v>
      </c>
      <c r="E97" s="19" t="s">
        <v>13</v>
      </c>
      <c r="F97" s="20">
        <f t="shared" si="6"/>
        <v>101.6</v>
      </c>
      <c r="G97" s="20">
        <f t="shared" si="7"/>
        <v>101.6</v>
      </c>
      <c r="H97" s="20">
        <f t="shared" si="8"/>
        <v>0</v>
      </c>
      <c r="I97" s="20">
        <f t="shared" si="9"/>
        <v>383.04</v>
      </c>
      <c r="J97" s="20">
        <f t="shared" si="10"/>
        <v>383.04</v>
      </c>
      <c r="K97" s="21">
        <f t="shared" si="11"/>
        <v>0</v>
      </c>
      <c r="L97" s="10"/>
      <c r="M97" s="10"/>
      <c r="N97"/>
      <c r="O97"/>
      <c r="P97"/>
      <c r="Q97"/>
      <c r="R97"/>
      <c r="S97"/>
      <c r="T97"/>
      <c r="U97"/>
      <c r="V97"/>
      <c r="W97"/>
      <c r="X97"/>
      <c r="Y97"/>
      <c r="Z97" t="s">
        <v>160</v>
      </c>
      <c r="AJ97"/>
    </row>
    <row r="98" spans="1:36">
      <c r="A98" s="4" t="s">
        <v>161</v>
      </c>
      <c r="B98" s="5">
        <v>5</v>
      </c>
      <c r="C98" s="5">
        <v>10.6</v>
      </c>
      <c r="D98" s="6" t="s">
        <v>15</v>
      </c>
      <c r="E98" s="7" t="s">
        <v>13</v>
      </c>
      <c r="F98" s="8">
        <f t="shared" si="6"/>
        <v>101.6</v>
      </c>
      <c r="G98" s="8">
        <f t="shared" si="7"/>
        <v>202.4</v>
      </c>
      <c r="H98" s="8">
        <f t="shared" si="8"/>
        <v>100.80000000000001</v>
      </c>
      <c r="I98" s="8">
        <f t="shared" si="9"/>
        <v>383.04</v>
      </c>
      <c r="J98" s="8">
        <f t="shared" si="10"/>
        <v>685.44</v>
      </c>
      <c r="K98" s="9">
        <f t="shared" si="11"/>
        <v>302.40000000000003</v>
      </c>
      <c r="L98" s="10"/>
      <c r="M98" s="10"/>
      <c r="N98"/>
      <c r="O98"/>
      <c r="P98"/>
      <c r="Q98"/>
      <c r="R98"/>
      <c r="S98">
        <v>0</v>
      </c>
      <c r="T98"/>
      <c r="U98">
        <v>0</v>
      </c>
      <c r="V98"/>
      <c r="W98">
        <v>0</v>
      </c>
      <c r="X98"/>
      <c r="Y98"/>
      <c r="Z98" t="s">
        <v>18</v>
      </c>
      <c r="AJ98"/>
    </row>
    <row r="99" spans="1:36">
      <c r="A99" s="16" t="s">
        <v>162</v>
      </c>
      <c r="B99" s="17">
        <v>4</v>
      </c>
      <c r="C99" s="17">
        <v>10.6</v>
      </c>
      <c r="D99" s="18" t="s">
        <v>15</v>
      </c>
      <c r="E99" s="19" t="s">
        <v>13</v>
      </c>
      <c r="F99" s="20">
        <f t="shared" si="6"/>
        <v>101.6</v>
      </c>
      <c r="G99" s="20">
        <f t="shared" si="7"/>
        <v>101.6</v>
      </c>
      <c r="H99" s="20">
        <f t="shared" si="8"/>
        <v>0</v>
      </c>
      <c r="I99" s="20">
        <f t="shared" si="9"/>
        <v>383.04</v>
      </c>
      <c r="J99" s="20">
        <f t="shared" si="10"/>
        <v>685.44</v>
      </c>
      <c r="K99" s="21">
        <f t="shared" si="11"/>
        <v>302.40000000000003</v>
      </c>
      <c r="L99" s="10"/>
      <c r="M99" s="10"/>
      <c r="N99"/>
      <c r="O99"/>
      <c r="P99"/>
      <c r="Q99"/>
      <c r="R99"/>
      <c r="S99"/>
      <c r="T99"/>
      <c r="U99"/>
      <c r="V99"/>
      <c r="W99"/>
      <c r="X99"/>
      <c r="Y99"/>
      <c r="Z99" t="s">
        <v>18</v>
      </c>
      <c r="AJ99"/>
    </row>
    <row r="100" spans="1:36">
      <c r="A100" s="4" t="s">
        <v>163</v>
      </c>
      <c r="B100" s="5">
        <v>3</v>
      </c>
      <c r="C100" s="5">
        <v>10.3</v>
      </c>
      <c r="D100" s="6" t="s">
        <v>15</v>
      </c>
      <c r="E100" s="7" t="s">
        <v>13</v>
      </c>
      <c r="F100" s="8">
        <f t="shared" si="6"/>
        <v>101.6</v>
      </c>
      <c r="G100" s="8">
        <f t="shared" si="7"/>
        <v>0.79999999999998295</v>
      </c>
      <c r="H100" s="8">
        <f t="shared" si="8"/>
        <v>-100.80000000000001</v>
      </c>
      <c r="I100" s="8">
        <f t="shared" si="9"/>
        <v>383.04</v>
      </c>
      <c r="J100" s="8">
        <f t="shared" si="10"/>
        <v>655.20000000000005</v>
      </c>
      <c r="K100" s="9">
        <f t="shared" si="11"/>
        <v>272.16000000000003</v>
      </c>
      <c r="L100" s="10"/>
      <c r="M100" s="10"/>
      <c r="N100"/>
      <c r="O100"/>
      <c r="P100"/>
      <c r="Q100"/>
      <c r="R100"/>
      <c r="S100">
        <v>0</v>
      </c>
      <c r="T100"/>
      <c r="U100">
        <v>0</v>
      </c>
      <c r="V100"/>
      <c r="W100">
        <v>0</v>
      </c>
      <c r="X100"/>
      <c r="Y100">
        <v>0</v>
      </c>
      <c r="Z100" t="s">
        <v>18</v>
      </c>
      <c r="AJ100"/>
    </row>
    <row r="101" spans="1:36">
      <c r="A101" s="16" t="s">
        <v>164</v>
      </c>
      <c r="B101" s="17">
        <v>4</v>
      </c>
      <c r="C101" s="17">
        <v>7.6</v>
      </c>
      <c r="D101" s="18" t="s">
        <v>15</v>
      </c>
      <c r="E101" s="19" t="s">
        <v>13</v>
      </c>
      <c r="F101" s="20">
        <f t="shared" si="6"/>
        <v>101.6</v>
      </c>
      <c r="G101" s="20">
        <f t="shared" si="7"/>
        <v>101.6</v>
      </c>
      <c r="H101" s="20">
        <f t="shared" si="8"/>
        <v>0</v>
      </c>
      <c r="I101" s="20">
        <f t="shared" si="9"/>
        <v>383.04</v>
      </c>
      <c r="J101" s="20">
        <f t="shared" si="10"/>
        <v>383.04</v>
      </c>
      <c r="K101" s="21">
        <f t="shared" si="11"/>
        <v>0</v>
      </c>
      <c r="L101" s="10"/>
      <c r="M101" s="10"/>
      <c r="N101"/>
      <c r="O101"/>
      <c r="P101"/>
      <c r="Q101"/>
      <c r="R101"/>
      <c r="S101"/>
      <c r="T101"/>
      <c r="U101"/>
      <c r="V101"/>
      <c r="W101"/>
      <c r="X101"/>
      <c r="Y101"/>
      <c r="Z101" t="s">
        <v>18</v>
      </c>
      <c r="AJ101"/>
    </row>
    <row r="102" spans="1:36">
      <c r="A102" s="4" t="s">
        <v>165</v>
      </c>
      <c r="B102" s="5">
        <v>4</v>
      </c>
      <c r="C102" s="5">
        <v>7.6</v>
      </c>
      <c r="D102" s="6" t="s">
        <v>15</v>
      </c>
      <c r="E102" s="7" t="s">
        <v>15</v>
      </c>
      <c r="F102" s="8">
        <f t="shared" si="6"/>
        <v>101.6</v>
      </c>
      <c r="G102" s="8">
        <f t="shared" si="7"/>
        <v>101.6</v>
      </c>
      <c r="H102" s="8">
        <f t="shared" si="8"/>
        <v>0</v>
      </c>
      <c r="I102" s="8">
        <f t="shared" si="9"/>
        <v>383.04</v>
      </c>
      <c r="J102" s="8">
        <f t="shared" si="10"/>
        <v>383.04</v>
      </c>
      <c r="K102" s="9">
        <f t="shared" si="11"/>
        <v>0</v>
      </c>
      <c r="L102" s="10"/>
      <c r="M102" s="10"/>
      <c r="N102"/>
      <c r="O102"/>
      <c r="P102"/>
      <c r="Q102"/>
      <c r="R102"/>
      <c r="S102">
        <v>0</v>
      </c>
      <c r="T102"/>
      <c r="U102">
        <v>0</v>
      </c>
      <c r="V102"/>
      <c r="W102">
        <v>0</v>
      </c>
      <c r="X102"/>
      <c r="Y102">
        <v>0</v>
      </c>
      <c r="Z102" t="s">
        <v>18</v>
      </c>
      <c r="AJ102"/>
    </row>
    <row r="103" spans="1:36">
      <c r="A103" s="16" t="s">
        <v>166</v>
      </c>
      <c r="B103" s="17">
        <v>4</v>
      </c>
      <c r="C103" s="17">
        <v>8.6</v>
      </c>
      <c r="D103" s="18" t="s">
        <v>15</v>
      </c>
      <c r="E103" s="19" t="s">
        <v>13</v>
      </c>
      <c r="F103" s="20">
        <f t="shared" si="6"/>
        <v>101.6</v>
      </c>
      <c r="G103" s="20">
        <f t="shared" si="7"/>
        <v>101.6</v>
      </c>
      <c r="H103" s="20">
        <f t="shared" si="8"/>
        <v>0</v>
      </c>
      <c r="I103" s="20">
        <f t="shared" si="9"/>
        <v>383.04</v>
      </c>
      <c r="J103" s="20">
        <f t="shared" si="10"/>
        <v>483.84</v>
      </c>
      <c r="K103" s="21">
        <f t="shared" si="11"/>
        <v>100.79999999999995</v>
      </c>
      <c r="L103" s="10"/>
      <c r="M103" s="10"/>
      <c r="N103"/>
      <c r="O103"/>
      <c r="P103"/>
      <c r="Q103"/>
      <c r="R103"/>
      <c r="S103">
        <v>0.6</v>
      </c>
      <c r="T103" t="s">
        <v>167</v>
      </c>
      <c r="U103">
        <v>0</v>
      </c>
      <c r="V103"/>
      <c r="W103">
        <v>0</v>
      </c>
      <c r="X103"/>
      <c r="Y103"/>
      <c r="Z103" t="s">
        <v>18</v>
      </c>
      <c r="AJ103"/>
    </row>
    <row r="104" spans="1:36">
      <c r="A104" s="4" t="s">
        <v>168</v>
      </c>
      <c r="B104" s="5">
        <v>5</v>
      </c>
      <c r="C104" s="5">
        <v>8.6</v>
      </c>
      <c r="D104" s="6" t="s">
        <v>15</v>
      </c>
      <c r="E104" s="7" t="s">
        <v>13</v>
      </c>
      <c r="F104" s="8">
        <f t="shared" si="6"/>
        <v>101.6</v>
      </c>
      <c r="G104" s="8">
        <f t="shared" si="7"/>
        <v>202.4</v>
      </c>
      <c r="H104" s="8">
        <f t="shared" si="8"/>
        <v>100.80000000000001</v>
      </c>
      <c r="I104" s="8">
        <f t="shared" si="9"/>
        <v>383.04</v>
      </c>
      <c r="J104" s="8">
        <f t="shared" si="10"/>
        <v>483.84</v>
      </c>
      <c r="K104" s="9">
        <f t="shared" si="11"/>
        <v>100.79999999999995</v>
      </c>
      <c r="L104" s="10"/>
      <c r="M104" s="10"/>
      <c r="N104"/>
      <c r="O104"/>
      <c r="P104"/>
      <c r="Q104"/>
      <c r="R104"/>
      <c r="S104">
        <v>0</v>
      </c>
      <c r="T104"/>
      <c r="U104">
        <v>0</v>
      </c>
      <c r="V104"/>
      <c r="W104">
        <v>0</v>
      </c>
      <c r="X104"/>
      <c r="Y104">
        <v>0</v>
      </c>
      <c r="Z104" t="s">
        <v>18</v>
      </c>
      <c r="AJ104"/>
    </row>
    <row r="105" spans="1:36">
      <c r="A105" s="16" t="s">
        <v>169</v>
      </c>
      <c r="B105" s="17">
        <v>4</v>
      </c>
      <c r="C105" s="17">
        <v>9.6</v>
      </c>
      <c r="D105" s="18" t="s">
        <v>15</v>
      </c>
      <c r="E105" s="19" t="s">
        <v>13</v>
      </c>
      <c r="F105" s="20">
        <f t="shared" si="6"/>
        <v>101.6</v>
      </c>
      <c r="G105" s="20">
        <f t="shared" si="7"/>
        <v>101.6</v>
      </c>
      <c r="H105" s="20">
        <f t="shared" si="8"/>
        <v>0</v>
      </c>
      <c r="I105" s="20">
        <f t="shared" si="9"/>
        <v>383.04</v>
      </c>
      <c r="J105" s="20">
        <f t="shared" si="10"/>
        <v>584.63999999999987</v>
      </c>
      <c r="K105" s="21">
        <f t="shared" si="11"/>
        <v>201.59999999999985</v>
      </c>
      <c r="L105" s="10"/>
      <c r="M105" s="10"/>
      <c r="N105"/>
      <c r="O105"/>
      <c r="P105"/>
      <c r="Q105"/>
      <c r="R105"/>
      <c r="S105"/>
      <c r="T105"/>
      <c r="U105"/>
      <c r="V105"/>
      <c r="W105"/>
      <c r="X105"/>
      <c r="Y105"/>
      <c r="Z105" t="s">
        <v>18</v>
      </c>
      <c r="AJ105"/>
    </row>
    <row r="106" spans="1:36">
      <c r="A106" s="4" t="s">
        <v>170</v>
      </c>
      <c r="B106" s="5">
        <v>4</v>
      </c>
      <c r="C106" s="5">
        <v>8.5</v>
      </c>
      <c r="D106" s="6" t="s">
        <v>15</v>
      </c>
      <c r="E106" s="7" t="s">
        <v>15</v>
      </c>
      <c r="F106" s="8">
        <f t="shared" si="6"/>
        <v>101.6</v>
      </c>
      <c r="G106" s="8">
        <f t="shared" si="7"/>
        <v>101.6</v>
      </c>
      <c r="H106" s="8">
        <f t="shared" si="8"/>
        <v>0</v>
      </c>
      <c r="I106" s="8">
        <f t="shared" si="9"/>
        <v>383.04</v>
      </c>
      <c r="J106" s="8">
        <f t="shared" si="10"/>
        <v>473.75999999999993</v>
      </c>
      <c r="K106" s="9">
        <f t="shared" si="11"/>
        <v>90.719999999999914</v>
      </c>
      <c r="L106" s="10"/>
      <c r="M106" s="10"/>
      <c r="N106"/>
      <c r="O106"/>
      <c r="P106"/>
      <c r="Q106"/>
      <c r="R106"/>
      <c r="S106">
        <v>0.4</v>
      </c>
      <c r="T106" t="s">
        <v>171</v>
      </c>
      <c r="U106">
        <v>0.45</v>
      </c>
      <c r="V106" t="s">
        <v>172</v>
      </c>
      <c r="W106">
        <v>0.65</v>
      </c>
      <c r="X106" t="s">
        <v>173</v>
      </c>
      <c r="Y106">
        <v>0.75</v>
      </c>
      <c r="Z106" t="s">
        <v>18</v>
      </c>
      <c r="AJ106"/>
    </row>
    <row r="107" spans="1:36">
      <c r="A107" s="16" t="s">
        <v>174</v>
      </c>
      <c r="B107" s="17">
        <v>4</v>
      </c>
      <c r="C107" s="17">
        <v>7.6</v>
      </c>
      <c r="D107" s="18" t="s">
        <v>13</v>
      </c>
      <c r="E107" s="19" t="s">
        <v>15</v>
      </c>
      <c r="F107" s="20">
        <f t="shared" si="6"/>
        <v>101.6</v>
      </c>
      <c r="G107" s="20">
        <f t="shared" si="7"/>
        <v>101.6</v>
      </c>
      <c r="H107" s="20">
        <f t="shared" si="8"/>
        <v>0</v>
      </c>
      <c r="I107" s="20">
        <f t="shared" si="9"/>
        <v>383.04</v>
      </c>
      <c r="J107" s="20">
        <f t="shared" si="10"/>
        <v>383.04</v>
      </c>
      <c r="K107" s="21">
        <f t="shared" si="11"/>
        <v>0</v>
      </c>
      <c r="L107" s="10"/>
      <c r="M107" s="10"/>
      <c r="N107"/>
      <c r="O107"/>
      <c r="P107"/>
      <c r="Q107"/>
      <c r="R107"/>
      <c r="S107">
        <v>0</v>
      </c>
      <c r="T107"/>
      <c r="U107">
        <v>0</v>
      </c>
      <c r="V107"/>
      <c r="W107">
        <v>0</v>
      </c>
      <c r="X107"/>
      <c r="Y107">
        <v>0</v>
      </c>
      <c r="Z107" t="s">
        <v>18</v>
      </c>
      <c r="AJ107"/>
    </row>
    <row r="108" spans="1:36">
      <c r="A108" s="4" t="s">
        <v>175</v>
      </c>
      <c r="B108" s="5">
        <v>4.5</v>
      </c>
      <c r="C108" s="5">
        <v>7.6</v>
      </c>
      <c r="D108" s="6" t="s">
        <v>15</v>
      </c>
      <c r="E108" s="7" t="s">
        <v>13</v>
      </c>
      <c r="F108" s="8">
        <f t="shared" si="6"/>
        <v>101.6</v>
      </c>
      <c r="G108" s="8">
        <f t="shared" si="7"/>
        <v>152.00000000000003</v>
      </c>
      <c r="H108" s="8">
        <f t="shared" si="8"/>
        <v>50.400000000000034</v>
      </c>
      <c r="I108" s="8">
        <f t="shared" si="9"/>
        <v>383.04</v>
      </c>
      <c r="J108" s="8">
        <f t="shared" si="10"/>
        <v>383.04</v>
      </c>
      <c r="K108" s="9">
        <f t="shared" si="11"/>
        <v>0</v>
      </c>
      <c r="L108" s="10"/>
      <c r="M108" s="10"/>
      <c r="N108"/>
      <c r="O108"/>
      <c r="P108"/>
      <c r="Q108"/>
      <c r="R108"/>
      <c r="S108"/>
      <c r="T108"/>
      <c r="U108"/>
      <c r="V108"/>
      <c r="W108"/>
      <c r="X108"/>
      <c r="Y108"/>
      <c r="Z108" t="s">
        <v>18</v>
      </c>
      <c r="AJ108"/>
    </row>
    <row r="109" spans="1:36">
      <c r="A109" s="16" t="s">
        <v>176</v>
      </c>
      <c r="B109" s="17">
        <v>4</v>
      </c>
      <c r="C109" s="17">
        <v>7.6</v>
      </c>
      <c r="D109" s="18" t="s">
        <v>15</v>
      </c>
      <c r="E109" s="19" t="s">
        <v>13</v>
      </c>
      <c r="F109" s="20">
        <f t="shared" si="6"/>
        <v>101.6</v>
      </c>
      <c r="G109" s="20">
        <f t="shared" si="7"/>
        <v>101.6</v>
      </c>
      <c r="H109" s="20">
        <f t="shared" si="8"/>
        <v>0</v>
      </c>
      <c r="I109" s="20">
        <f t="shared" si="9"/>
        <v>383.04</v>
      </c>
      <c r="J109" s="20">
        <f t="shared" si="10"/>
        <v>383.04</v>
      </c>
      <c r="K109" s="21">
        <f t="shared" si="11"/>
        <v>0</v>
      </c>
      <c r="L109" s="10"/>
      <c r="M109" s="10"/>
      <c r="N109"/>
      <c r="O109"/>
      <c r="P109"/>
      <c r="Q109"/>
      <c r="R109"/>
      <c r="S109">
        <v>0</v>
      </c>
      <c r="T109"/>
      <c r="U109">
        <v>0</v>
      </c>
      <c r="V109"/>
      <c r="W109">
        <v>0</v>
      </c>
      <c r="X109"/>
      <c r="Y109">
        <v>0</v>
      </c>
      <c r="Z109" t="s">
        <v>177</v>
      </c>
      <c r="AJ109"/>
    </row>
    <row r="110" spans="1:36">
      <c r="A110" s="4" t="s">
        <v>178</v>
      </c>
      <c r="B110" s="5">
        <v>4</v>
      </c>
      <c r="C110" s="5">
        <v>10.1</v>
      </c>
      <c r="D110" s="6" t="s">
        <v>15</v>
      </c>
      <c r="E110" s="7" t="s">
        <v>13</v>
      </c>
      <c r="F110" s="8">
        <f t="shared" si="6"/>
        <v>101.6</v>
      </c>
      <c r="G110" s="8">
        <f t="shared" si="7"/>
        <v>101.6</v>
      </c>
      <c r="H110" s="8">
        <f t="shared" si="8"/>
        <v>0</v>
      </c>
      <c r="I110" s="8">
        <f t="shared" si="9"/>
        <v>383.04</v>
      </c>
      <c r="J110" s="8">
        <f t="shared" si="10"/>
        <v>635.04</v>
      </c>
      <c r="K110" s="9">
        <f t="shared" si="11"/>
        <v>251.99999999999994</v>
      </c>
      <c r="L110" s="10"/>
      <c r="M110" s="10"/>
      <c r="N110"/>
      <c r="O110"/>
      <c r="P110"/>
      <c r="Q110"/>
      <c r="R110"/>
      <c r="S110"/>
      <c r="T110"/>
      <c r="U110"/>
      <c r="V110"/>
      <c r="W110"/>
      <c r="X110"/>
      <c r="Y110"/>
      <c r="Z110" t="s">
        <v>18</v>
      </c>
      <c r="AJ110"/>
    </row>
    <row r="111" spans="1:36">
      <c r="A111" s="16" t="s">
        <v>179</v>
      </c>
      <c r="B111" s="17">
        <v>4</v>
      </c>
      <c r="C111" s="17">
        <v>8.8000000000000007</v>
      </c>
      <c r="D111" s="18" t="s">
        <v>15</v>
      </c>
      <c r="E111" s="19" t="s">
        <v>15</v>
      </c>
      <c r="F111" s="20">
        <f t="shared" si="6"/>
        <v>101.6</v>
      </c>
      <c r="G111" s="20">
        <f t="shared" si="7"/>
        <v>101.6</v>
      </c>
      <c r="H111" s="20">
        <f t="shared" si="8"/>
        <v>0</v>
      </c>
      <c r="I111" s="20">
        <f t="shared" si="9"/>
        <v>383.04</v>
      </c>
      <c r="J111" s="20">
        <f t="shared" si="10"/>
        <v>504.00000000000006</v>
      </c>
      <c r="K111" s="21">
        <f t="shared" si="11"/>
        <v>120.96000000000004</v>
      </c>
      <c r="L111" s="10"/>
      <c r="M111" s="10"/>
      <c r="N111"/>
      <c r="O111"/>
      <c r="P111"/>
      <c r="Q111"/>
      <c r="R111"/>
      <c r="S111">
        <v>0</v>
      </c>
      <c r="T111"/>
      <c r="U111">
        <v>0</v>
      </c>
      <c r="V111"/>
      <c r="W111">
        <v>0</v>
      </c>
      <c r="X111"/>
      <c r="Y111">
        <v>0</v>
      </c>
      <c r="Z111" t="s">
        <v>18</v>
      </c>
      <c r="AJ111"/>
    </row>
    <row r="112" spans="1:36">
      <c r="A112" s="4" t="s">
        <v>180</v>
      </c>
      <c r="B112" s="5">
        <v>5</v>
      </c>
      <c r="C112" s="5">
        <v>8.3000000000000007</v>
      </c>
      <c r="D112" s="6" t="s">
        <v>15</v>
      </c>
      <c r="E112" s="7" t="s">
        <v>13</v>
      </c>
      <c r="F112" s="8">
        <f t="shared" si="6"/>
        <v>101.6</v>
      </c>
      <c r="G112" s="8">
        <f t="shared" si="7"/>
        <v>202.4</v>
      </c>
      <c r="H112" s="8">
        <f t="shared" si="8"/>
        <v>100.80000000000001</v>
      </c>
      <c r="I112" s="8">
        <f t="shared" si="9"/>
        <v>383.04</v>
      </c>
      <c r="J112" s="8">
        <f t="shared" si="10"/>
        <v>453.60000000000008</v>
      </c>
      <c r="K112" s="9">
        <f t="shared" si="11"/>
        <v>70.560000000000059</v>
      </c>
      <c r="L112" s="10"/>
      <c r="M112" s="10"/>
      <c r="N112"/>
      <c r="O112"/>
      <c r="P112"/>
      <c r="Q112"/>
      <c r="R112"/>
      <c r="S112"/>
      <c r="T112"/>
      <c r="U112"/>
      <c r="V112"/>
      <c r="W112"/>
      <c r="X112"/>
      <c r="Y112"/>
      <c r="Z112" t="s">
        <v>18</v>
      </c>
      <c r="AJ112"/>
    </row>
    <row r="113" spans="1:36">
      <c r="A113" s="16" t="s">
        <v>181</v>
      </c>
      <c r="B113" s="17">
        <v>3.8</v>
      </c>
      <c r="C113" s="17">
        <v>8.6</v>
      </c>
      <c r="D113" s="18" t="s">
        <v>15</v>
      </c>
      <c r="E113" s="19" t="s">
        <v>15</v>
      </c>
      <c r="F113" s="20">
        <f t="shared" si="6"/>
        <v>101.6</v>
      </c>
      <c r="G113" s="20">
        <f t="shared" si="7"/>
        <v>81.440000000000026</v>
      </c>
      <c r="H113" s="20">
        <f t="shared" si="8"/>
        <v>-20.159999999999968</v>
      </c>
      <c r="I113" s="20">
        <f t="shared" si="9"/>
        <v>383.04</v>
      </c>
      <c r="J113" s="20">
        <f t="shared" si="10"/>
        <v>483.84</v>
      </c>
      <c r="K113" s="21">
        <f t="shared" si="11"/>
        <v>100.79999999999995</v>
      </c>
      <c r="L113" s="10"/>
      <c r="M113" s="10"/>
      <c r="N113"/>
      <c r="O113"/>
      <c r="P113"/>
      <c r="Q113"/>
      <c r="R113"/>
      <c r="S113"/>
      <c r="T113"/>
      <c r="U113"/>
      <c r="V113"/>
      <c r="W113"/>
      <c r="X113"/>
      <c r="Y113"/>
      <c r="Z113" t="s">
        <v>18</v>
      </c>
      <c r="AJ113"/>
    </row>
    <row r="114" spans="1:36">
      <c r="A114" s="4" t="s">
        <v>182</v>
      </c>
      <c r="B114" s="5">
        <v>4</v>
      </c>
      <c r="C114" s="5">
        <v>8</v>
      </c>
      <c r="D114" s="6" t="s">
        <v>15</v>
      </c>
      <c r="E114" s="7" t="s">
        <v>13</v>
      </c>
      <c r="F114" s="8">
        <f t="shared" si="6"/>
        <v>101.6</v>
      </c>
      <c r="G114" s="8">
        <f t="shared" si="7"/>
        <v>101.6</v>
      </c>
      <c r="H114" s="8">
        <f t="shared" si="8"/>
        <v>0</v>
      </c>
      <c r="I114" s="8">
        <f t="shared" si="9"/>
        <v>383.04</v>
      </c>
      <c r="J114" s="8">
        <f t="shared" si="10"/>
        <v>423.35999999999996</v>
      </c>
      <c r="K114" s="9">
        <f t="shared" si="11"/>
        <v>40.319999999999936</v>
      </c>
      <c r="L114" s="10"/>
      <c r="M114" s="10"/>
      <c r="N114"/>
      <c r="O114"/>
      <c r="P114"/>
      <c r="Q114"/>
      <c r="R114"/>
      <c r="S114">
        <v>0</v>
      </c>
      <c r="T114"/>
      <c r="U114">
        <v>0</v>
      </c>
      <c r="V114"/>
      <c r="W114">
        <v>0</v>
      </c>
      <c r="X114"/>
      <c r="Y114"/>
      <c r="Z114" t="s">
        <v>18</v>
      </c>
      <c r="AJ114"/>
    </row>
    <row r="115" spans="1:36">
      <c r="A115" s="16" t="s">
        <v>183</v>
      </c>
      <c r="B115" s="17">
        <v>5</v>
      </c>
      <c r="C115" s="17">
        <v>8</v>
      </c>
      <c r="D115" s="18" t="s">
        <v>15</v>
      </c>
      <c r="E115" s="19" t="s">
        <v>13</v>
      </c>
      <c r="F115" s="20">
        <f t="shared" si="6"/>
        <v>101.6</v>
      </c>
      <c r="G115" s="20">
        <f t="shared" si="7"/>
        <v>202.4</v>
      </c>
      <c r="H115" s="20">
        <f t="shared" si="8"/>
        <v>100.80000000000001</v>
      </c>
      <c r="I115" s="20">
        <f t="shared" si="9"/>
        <v>383.04</v>
      </c>
      <c r="J115" s="20">
        <f t="shared" si="10"/>
        <v>423.35999999999996</v>
      </c>
      <c r="K115" s="21">
        <f t="shared" si="11"/>
        <v>40.319999999999936</v>
      </c>
      <c r="L115" s="10"/>
      <c r="M115" s="10"/>
      <c r="N115"/>
      <c r="O115"/>
      <c r="P115"/>
      <c r="Q115"/>
      <c r="R115"/>
      <c r="S115"/>
      <c r="T115"/>
      <c r="U115"/>
      <c r="V115"/>
      <c r="W115"/>
      <c r="X115"/>
      <c r="Y115"/>
      <c r="Z115" t="s">
        <v>18</v>
      </c>
      <c r="AJ115"/>
    </row>
    <row r="116" spans="1:36">
      <c r="A116" s="4" t="s">
        <v>184</v>
      </c>
      <c r="B116" s="5">
        <v>4</v>
      </c>
      <c r="C116" s="5">
        <v>7.6</v>
      </c>
      <c r="D116" s="6" t="s">
        <v>13</v>
      </c>
      <c r="E116" s="7" t="s">
        <v>13</v>
      </c>
      <c r="F116" s="8">
        <f t="shared" si="6"/>
        <v>101.6</v>
      </c>
      <c r="G116" s="8">
        <f t="shared" si="7"/>
        <v>101.6</v>
      </c>
      <c r="H116" s="8">
        <f t="shared" si="8"/>
        <v>0</v>
      </c>
      <c r="I116" s="8">
        <f t="shared" si="9"/>
        <v>383.04</v>
      </c>
      <c r="J116" s="8">
        <f t="shared" si="10"/>
        <v>383.04</v>
      </c>
      <c r="K116" s="9">
        <f t="shared" si="11"/>
        <v>0</v>
      </c>
      <c r="L116" s="10"/>
      <c r="M116" s="10"/>
      <c r="N116"/>
      <c r="O116"/>
      <c r="P116"/>
      <c r="Q116"/>
      <c r="R116"/>
      <c r="S116">
        <v>0</v>
      </c>
      <c r="T116"/>
      <c r="U116">
        <v>0</v>
      </c>
      <c r="V116"/>
      <c r="W116">
        <v>0</v>
      </c>
      <c r="X116"/>
      <c r="Y116"/>
      <c r="Z116" t="s">
        <v>18</v>
      </c>
      <c r="AJ116"/>
    </row>
    <row r="117" spans="1:36">
      <c r="A117" s="16" t="s">
        <v>185</v>
      </c>
      <c r="B117" s="17">
        <v>5</v>
      </c>
      <c r="C117" s="17">
        <v>8.1999999999999993</v>
      </c>
      <c r="D117" s="18" t="s">
        <v>15</v>
      </c>
      <c r="E117" s="19" t="s">
        <v>13</v>
      </c>
      <c r="F117" s="20">
        <f t="shared" si="6"/>
        <v>101.6</v>
      </c>
      <c r="G117" s="20">
        <f t="shared" si="7"/>
        <v>202.4</v>
      </c>
      <c r="H117" s="20">
        <f t="shared" si="8"/>
        <v>100.80000000000001</v>
      </c>
      <c r="I117" s="20">
        <f t="shared" si="9"/>
        <v>383.04</v>
      </c>
      <c r="J117" s="20">
        <f t="shared" si="10"/>
        <v>443.51999999999981</v>
      </c>
      <c r="K117" s="21">
        <f t="shared" si="11"/>
        <v>60.479999999999791</v>
      </c>
      <c r="L117" s="10"/>
      <c r="M117" s="10"/>
      <c r="N117"/>
      <c r="O117"/>
      <c r="P117"/>
      <c r="Q117"/>
      <c r="R117"/>
      <c r="S117"/>
      <c r="T117"/>
      <c r="U117"/>
      <c r="V117"/>
      <c r="W117"/>
      <c r="X117"/>
      <c r="Y117"/>
      <c r="Z117" t="s">
        <v>18</v>
      </c>
      <c r="AJ117"/>
    </row>
    <row r="118" spans="1:36">
      <c r="A118" s="4" t="s">
        <v>186</v>
      </c>
      <c r="B118" s="5">
        <v>4</v>
      </c>
      <c r="C118" s="5">
        <v>7.6</v>
      </c>
      <c r="D118" s="6" t="s">
        <v>15</v>
      </c>
      <c r="E118" s="7" t="s">
        <v>15</v>
      </c>
      <c r="F118" s="8">
        <f t="shared" si="6"/>
        <v>101.6</v>
      </c>
      <c r="G118" s="8">
        <f t="shared" si="7"/>
        <v>101.6</v>
      </c>
      <c r="H118" s="8">
        <f t="shared" si="8"/>
        <v>0</v>
      </c>
      <c r="I118" s="8">
        <f t="shared" si="9"/>
        <v>383.04</v>
      </c>
      <c r="J118" s="8">
        <f t="shared" si="10"/>
        <v>383.04</v>
      </c>
      <c r="K118" s="9">
        <f t="shared" si="11"/>
        <v>0</v>
      </c>
      <c r="L118" s="10"/>
      <c r="M118" s="10"/>
      <c r="N118"/>
      <c r="O118"/>
      <c r="P118"/>
      <c r="Q118"/>
      <c r="R118"/>
      <c r="S118"/>
      <c r="T118"/>
      <c r="U118"/>
      <c r="V118"/>
      <c r="W118"/>
      <c r="X118"/>
      <c r="Y118"/>
      <c r="Z118" t="s">
        <v>18</v>
      </c>
      <c r="AJ118"/>
    </row>
    <row r="119" spans="1:36">
      <c r="A119" s="16" t="s">
        <v>187</v>
      </c>
      <c r="B119" s="17">
        <v>4</v>
      </c>
      <c r="C119" s="17">
        <v>7.6</v>
      </c>
      <c r="D119" s="18" t="s">
        <v>15</v>
      </c>
      <c r="E119" s="19" t="s">
        <v>15</v>
      </c>
      <c r="F119" s="20">
        <f t="shared" si="6"/>
        <v>101.6</v>
      </c>
      <c r="G119" s="20">
        <f t="shared" si="7"/>
        <v>101.6</v>
      </c>
      <c r="H119" s="20">
        <f t="shared" si="8"/>
        <v>0</v>
      </c>
      <c r="I119" s="20">
        <f t="shared" si="9"/>
        <v>383.04</v>
      </c>
      <c r="J119" s="20">
        <f t="shared" si="10"/>
        <v>383.04</v>
      </c>
      <c r="K119" s="21">
        <f t="shared" si="11"/>
        <v>0</v>
      </c>
      <c r="L119" s="10"/>
      <c r="M119" s="10"/>
      <c r="N119"/>
      <c r="O119"/>
      <c r="P119"/>
      <c r="Q119"/>
      <c r="R119"/>
      <c r="S119"/>
      <c r="T119"/>
      <c r="U119"/>
      <c r="V119"/>
      <c r="W119"/>
      <c r="X119"/>
      <c r="Y119"/>
      <c r="Z119" t="s">
        <v>18</v>
      </c>
      <c r="AJ119"/>
    </row>
    <row r="120" spans="1:36">
      <c r="A120" s="4" t="s">
        <v>188</v>
      </c>
      <c r="B120" s="5">
        <v>4</v>
      </c>
      <c r="C120" s="5">
        <v>7.8</v>
      </c>
      <c r="D120" s="6" t="s">
        <v>15</v>
      </c>
      <c r="E120" s="7" t="s">
        <v>13</v>
      </c>
      <c r="F120" s="8">
        <f t="shared" si="6"/>
        <v>101.6</v>
      </c>
      <c r="G120" s="8">
        <f t="shared" si="7"/>
        <v>101.6</v>
      </c>
      <c r="H120" s="8">
        <f t="shared" si="8"/>
        <v>0</v>
      </c>
      <c r="I120" s="8">
        <f t="shared" si="9"/>
        <v>383.04</v>
      </c>
      <c r="J120" s="8">
        <f t="shared" si="10"/>
        <v>403.2</v>
      </c>
      <c r="K120" s="9">
        <f t="shared" si="11"/>
        <v>20.159999999999968</v>
      </c>
      <c r="L120" s="10"/>
      <c r="M120" s="10"/>
      <c r="N120"/>
      <c r="O120"/>
      <c r="P120"/>
      <c r="Q120"/>
      <c r="R120"/>
      <c r="S120"/>
      <c r="T120"/>
      <c r="U120"/>
      <c r="V120"/>
      <c r="W120"/>
      <c r="X120"/>
      <c r="Y120"/>
      <c r="Z120" t="s">
        <v>18</v>
      </c>
      <c r="AJ120"/>
    </row>
    <row r="121" spans="1:36">
      <c r="A121" s="16" t="s">
        <v>189</v>
      </c>
      <c r="B121" s="17">
        <v>4</v>
      </c>
      <c r="C121" s="17">
        <v>7.6</v>
      </c>
      <c r="D121" s="18" t="s">
        <v>15</v>
      </c>
      <c r="E121" s="19" t="s">
        <v>13</v>
      </c>
      <c r="F121" s="20">
        <f t="shared" si="6"/>
        <v>101.6</v>
      </c>
      <c r="G121" s="20">
        <f t="shared" si="7"/>
        <v>101.6</v>
      </c>
      <c r="H121" s="20">
        <f t="shared" si="8"/>
        <v>0</v>
      </c>
      <c r="I121" s="20">
        <f t="shared" si="9"/>
        <v>383.04</v>
      </c>
      <c r="J121" s="20">
        <f t="shared" si="10"/>
        <v>383.04</v>
      </c>
      <c r="K121" s="21">
        <f t="shared" si="11"/>
        <v>0</v>
      </c>
      <c r="L121" s="10"/>
      <c r="M121" s="10"/>
      <c r="N121"/>
      <c r="O121"/>
      <c r="P121"/>
      <c r="Q121"/>
      <c r="R121"/>
      <c r="S121">
        <v>0</v>
      </c>
      <c r="T121"/>
      <c r="U121">
        <v>0</v>
      </c>
      <c r="V121"/>
      <c r="W121">
        <v>0</v>
      </c>
      <c r="X121"/>
      <c r="Y121">
        <v>0</v>
      </c>
      <c r="Z121" t="s">
        <v>18</v>
      </c>
      <c r="AJ121"/>
    </row>
    <row r="122" spans="1:36">
      <c r="A122" s="4" t="s">
        <v>190</v>
      </c>
      <c r="B122" s="5">
        <v>4</v>
      </c>
      <c r="C122" s="5">
        <v>7.6</v>
      </c>
      <c r="D122" s="6" t="s">
        <v>15</v>
      </c>
      <c r="E122" s="7" t="s">
        <v>13</v>
      </c>
      <c r="F122" s="8">
        <f t="shared" si="6"/>
        <v>101.6</v>
      </c>
      <c r="G122" s="8">
        <f t="shared" si="7"/>
        <v>101.6</v>
      </c>
      <c r="H122" s="8">
        <f t="shared" si="8"/>
        <v>0</v>
      </c>
      <c r="I122" s="8">
        <f t="shared" si="9"/>
        <v>383.04</v>
      </c>
      <c r="J122" s="8">
        <f t="shared" si="10"/>
        <v>383.04</v>
      </c>
      <c r="K122" s="9">
        <f t="shared" si="11"/>
        <v>0</v>
      </c>
      <c r="L122" s="10"/>
      <c r="M122" s="10"/>
      <c r="N122"/>
      <c r="O122"/>
      <c r="P122"/>
      <c r="Q122"/>
      <c r="R122"/>
      <c r="S122">
        <v>0</v>
      </c>
      <c r="T122"/>
      <c r="U122">
        <v>0</v>
      </c>
      <c r="V122"/>
      <c r="W122">
        <v>0</v>
      </c>
      <c r="X122"/>
      <c r="Y122">
        <v>0</v>
      </c>
      <c r="Z122" t="s">
        <v>18</v>
      </c>
      <c r="AJ122"/>
    </row>
    <row r="123" spans="1:36">
      <c r="A123" s="16" t="s">
        <v>191</v>
      </c>
      <c r="B123" s="17">
        <v>4.5</v>
      </c>
      <c r="C123" s="17">
        <v>8</v>
      </c>
      <c r="D123" s="18" t="s">
        <v>15</v>
      </c>
      <c r="E123" s="19" t="s">
        <v>15</v>
      </c>
      <c r="F123" s="20">
        <f t="shared" si="6"/>
        <v>101.6</v>
      </c>
      <c r="G123" s="20">
        <f t="shared" si="7"/>
        <v>152.00000000000003</v>
      </c>
      <c r="H123" s="20">
        <f t="shared" si="8"/>
        <v>50.400000000000034</v>
      </c>
      <c r="I123" s="20">
        <f t="shared" si="9"/>
        <v>383.04</v>
      </c>
      <c r="J123" s="20">
        <f t="shared" si="10"/>
        <v>423.35999999999996</v>
      </c>
      <c r="K123" s="21">
        <f t="shared" si="11"/>
        <v>40.319999999999936</v>
      </c>
      <c r="L123" s="10"/>
      <c r="M123" s="10"/>
      <c r="N123"/>
      <c r="O123"/>
      <c r="P123"/>
      <c r="Q123"/>
      <c r="R123"/>
      <c r="S123"/>
      <c r="T123"/>
      <c r="U123"/>
      <c r="V123"/>
      <c r="W123"/>
      <c r="X123"/>
      <c r="Y123"/>
      <c r="Z123" t="s">
        <v>18</v>
      </c>
      <c r="AJ123"/>
    </row>
    <row r="124" spans="1:36">
      <c r="A124" s="4" t="s">
        <v>192</v>
      </c>
      <c r="B124" s="5">
        <v>4</v>
      </c>
      <c r="C124" s="5">
        <v>7.6</v>
      </c>
      <c r="D124" s="6" t="s">
        <v>15</v>
      </c>
      <c r="E124" s="7" t="s">
        <v>13</v>
      </c>
      <c r="F124" s="8">
        <f t="shared" si="6"/>
        <v>101.6</v>
      </c>
      <c r="G124" s="8">
        <f t="shared" si="7"/>
        <v>101.6</v>
      </c>
      <c r="H124" s="8">
        <f t="shared" si="8"/>
        <v>0</v>
      </c>
      <c r="I124" s="8">
        <f t="shared" si="9"/>
        <v>383.04</v>
      </c>
      <c r="J124" s="8">
        <f t="shared" si="10"/>
        <v>383.04</v>
      </c>
      <c r="K124" s="9">
        <f t="shared" si="11"/>
        <v>0</v>
      </c>
      <c r="L124" s="10"/>
      <c r="M124" s="10"/>
      <c r="N124"/>
      <c r="O124"/>
      <c r="P124"/>
      <c r="Q124"/>
      <c r="R124"/>
      <c r="S124">
        <v>0</v>
      </c>
      <c r="T124"/>
      <c r="U124">
        <v>0</v>
      </c>
      <c r="V124"/>
      <c r="W124">
        <v>0</v>
      </c>
      <c r="X124"/>
      <c r="Y124">
        <v>0</v>
      </c>
      <c r="Z124" t="s">
        <v>18</v>
      </c>
      <c r="AJ124"/>
    </row>
    <row r="125" spans="1:36">
      <c r="A125" s="16" t="s">
        <v>193</v>
      </c>
      <c r="B125" s="17">
        <v>5</v>
      </c>
      <c r="C125" s="17">
        <v>9</v>
      </c>
      <c r="D125" s="18" t="s">
        <v>15</v>
      </c>
      <c r="E125" s="19" t="s">
        <v>13</v>
      </c>
      <c r="F125" s="20">
        <f t="shared" si="6"/>
        <v>101.6</v>
      </c>
      <c r="G125" s="20">
        <f t="shared" si="7"/>
        <v>202.4</v>
      </c>
      <c r="H125" s="20">
        <f t="shared" si="8"/>
        <v>100.80000000000001</v>
      </c>
      <c r="I125" s="20">
        <f t="shared" si="9"/>
        <v>383.04</v>
      </c>
      <c r="J125" s="20">
        <f t="shared" si="10"/>
        <v>524.16000000000008</v>
      </c>
      <c r="K125" s="21">
        <f t="shared" si="11"/>
        <v>141.12000000000006</v>
      </c>
      <c r="L125" s="10"/>
      <c r="M125" s="10"/>
      <c r="N125"/>
      <c r="O125"/>
      <c r="P125"/>
      <c r="Q125"/>
      <c r="R125"/>
      <c r="S125">
        <v>0</v>
      </c>
      <c r="T125"/>
      <c r="U125">
        <v>0</v>
      </c>
      <c r="V125"/>
      <c r="W125">
        <v>0</v>
      </c>
      <c r="X125"/>
      <c r="Y125"/>
      <c r="Z125" t="s">
        <v>18</v>
      </c>
      <c r="AJ125"/>
    </row>
    <row r="126" spans="1:36">
      <c r="A126" s="4" t="s">
        <v>194</v>
      </c>
      <c r="B126" s="5">
        <v>4.8</v>
      </c>
      <c r="C126" s="5">
        <v>9</v>
      </c>
      <c r="D126" s="6" t="s">
        <v>15</v>
      </c>
      <c r="E126" s="7" t="s">
        <v>13</v>
      </c>
      <c r="F126" s="8">
        <f t="shared" si="6"/>
        <v>101.6</v>
      </c>
      <c r="G126" s="8">
        <f t="shared" si="7"/>
        <v>182.23999999999998</v>
      </c>
      <c r="H126" s="8">
        <f t="shared" si="8"/>
        <v>80.639999999999986</v>
      </c>
      <c r="I126" s="8">
        <f t="shared" si="9"/>
        <v>383.04</v>
      </c>
      <c r="J126" s="8">
        <f t="shared" si="10"/>
        <v>524.16000000000008</v>
      </c>
      <c r="K126" s="9">
        <f t="shared" si="11"/>
        <v>141.12000000000006</v>
      </c>
      <c r="L126" s="10"/>
      <c r="M126" s="10"/>
      <c r="N126"/>
      <c r="O126"/>
      <c r="P126"/>
      <c r="Q126"/>
      <c r="R126"/>
      <c r="S126">
        <v>0</v>
      </c>
      <c r="T126"/>
      <c r="U126">
        <v>0</v>
      </c>
      <c r="V126"/>
      <c r="W126">
        <v>0</v>
      </c>
      <c r="X126"/>
      <c r="Y126">
        <v>0</v>
      </c>
      <c r="Z126" t="s">
        <v>18</v>
      </c>
      <c r="AJ126"/>
    </row>
    <row r="127" spans="1:36">
      <c r="A127" s="16" t="s">
        <v>195</v>
      </c>
      <c r="B127" s="17">
        <v>4</v>
      </c>
      <c r="C127" s="17">
        <v>7.6</v>
      </c>
      <c r="D127" s="18" t="s">
        <v>13</v>
      </c>
      <c r="E127" s="19" t="s">
        <v>13</v>
      </c>
      <c r="F127" s="20">
        <f t="shared" si="6"/>
        <v>101.6</v>
      </c>
      <c r="G127" s="20">
        <f t="shared" si="7"/>
        <v>101.6</v>
      </c>
      <c r="H127" s="20">
        <f t="shared" si="8"/>
        <v>0</v>
      </c>
      <c r="I127" s="20">
        <f t="shared" si="9"/>
        <v>383.04</v>
      </c>
      <c r="J127" s="20">
        <f t="shared" si="10"/>
        <v>383.04</v>
      </c>
      <c r="K127" s="21">
        <f t="shared" si="11"/>
        <v>0</v>
      </c>
      <c r="L127" s="10"/>
      <c r="M127" s="10"/>
      <c r="N127"/>
      <c r="O127"/>
      <c r="P127"/>
      <c r="Q127"/>
      <c r="R127"/>
      <c r="S127"/>
      <c r="T127"/>
      <c r="U127"/>
      <c r="V127"/>
      <c r="W127"/>
      <c r="X127"/>
      <c r="Y127"/>
      <c r="Z127" t="s">
        <v>18</v>
      </c>
      <c r="AJ127"/>
    </row>
    <row r="128" spans="1:36">
      <c r="A128" s="4" t="s">
        <v>196</v>
      </c>
      <c r="B128" s="5">
        <v>4.25</v>
      </c>
      <c r="C128" s="5">
        <v>8.5</v>
      </c>
      <c r="D128" s="6" t="s">
        <v>15</v>
      </c>
      <c r="E128" s="7" t="s">
        <v>13</v>
      </c>
      <c r="F128" s="8">
        <f t="shared" si="6"/>
        <v>101.6</v>
      </c>
      <c r="G128" s="8">
        <f t="shared" si="7"/>
        <v>126.79999999999998</v>
      </c>
      <c r="H128" s="8">
        <f t="shared" si="8"/>
        <v>25.199999999999989</v>
      </c>
      <c r="I128" s="8">
        <f t="shared" si="9"/>
        <v>383.04</v>
      </c>
      <c r="J128" s="8">
        <f t="shared" si="10"/>
        <v>473.75999999999993</v>
      </c>
      <c r="K128" s="9">
        <f t="shared" si="11"/>
        <v>90.719999999999914</v>
      </c>
      <c r="L128" s="10"/>
      <c r="M128" s="10"/>
      <c r="N128"/>
      <c r="O128"/>
      <c r="P128"/>
      <c r="Q128"/>
      <c r="R128"/>
      <c r="S128">
        <v>0</v>
      </c>
      <c r="T128"/>
      <c r="U128">
        <v>0</v>
      </c>
      <c r="V128"/>
      <c r="W128">
        <v>0</v>
      </c>
      <c r="X128"/>
      <c r="Y128">
        <v>0</v>
      </c>
      <c r="Z128" t="s">
        <v>18</v>
      </c>
      <c r="AJ128"/>
    </row>
    <row r="129" spans="1:36">
      <c r="A129" s="16" t="s">
        <v>197</v>
      </c>
      <c r="B129" s="17">
        <v>4.5</v>
      </c>
      <c r="C129" s="17">
        <v>8.5</v>
      </c>
      <c r="D129" s="18" t="s">
        <v>15</v>
      </c>
      <c r="E129" s="19" t="s">
        <v>13</v>
      </c>
      <c r="F129" s="20">
        <f t="shared" si="6"/>
        <v>101.6</v>
      </c>
      <c r="G129" s="20">
        <f t="shared" si="7"/>
        <v>152.00000000000003</v>
      </c>
      <c r="H129" s="20">
        <f t="shared" si="8"/>
        <v>50.400000000000034</v>
      </c>
      <c r="I129" s="20">
        <f t="shared" si="9"/>
        <v>383.04</v>
      </c>
      <c r="J129" s="20">
        <f t="shared" si="10"/>
        <v>473.75999999999993</v>
      </c>
      <c r="K129" s="21">
        <f t="shared" si="11"/>
        <v>90.719999999999914</v>
      </c>
      <c r="L129" s="10"/>
      <c r="M129" s="10"/>
      <c r="N129"/>
      <c r="O129"/>
      <c r="P129"/>
      <c r="Q129"/>
      <c r="R129"/>
      <c r="S129">
        <v>0</v>
      </c>
      <c r="T129"/>
      <c r="U129">
        <v>0</v>
      </c>
      <c r="V129"/>
      <c r="W129">
        <v>0</v>
      </c>
      <c r="X129"/>
      <c r="Y129">
        <v>0</v>
      </c>
      <c r="Z129" t="s">
        <v>18</v>
      </c>
      <c r="AJ129"/>
    </row>
    <row r="130" spans="1:36">
      <c r="A130" s="4" t="s">
        <v>198</v>
      </c>
      <c r="B130" s="5">
        <v>5</v>
      </c>
      <c r="C130" s="5">
        <v>8</v>
      </c>
      <c r="D130" s="6" t="s">
        <v>15</v>
      </c>
      <c r="E130" s="7" t="s">
        <v>13</v>
      </c>
      <c r="F130" s="8">
        <f t="shared" si="6"/>
        <v>101.6</v>
      </c>
      <c r="G130" s="8">
        <f t="shared" si="7"/>
        <v>202.4</v>
      </c>
      <c r="H130" s="8">
        <f t="shared" si="8"/>
        <v>100.80000000000001</v>
      </c>
      <c r="I130" s="8">
        <f t="shared" si="9"/>
        <v>383.04</v>
      </c>
      <c r="J130" s="8">
        <f t="shared" si="10"/>
        <v>423.35999999999996</v>
      </c>
      <c r="K130" s="9">
        <f t="shared" si="11"/>
        <v>40.319999999999936</v>
      </c>
      <c r="L130" s="10"/>
      <c r="M130" s="10"/>
      <c r="N130"/>
      <c r="O130"/>
      <c r="P130"/>
      <c r="Q130"/>
      <c r="R130"/>
      <c r="S130"/>
      <c r="T130"/>
      <c r="U130"/>
      <c r="V130"/>
      <c r="W130"/>
      <c r="X130"/>
      <c r="Y130"/>
      <c r="Z130" t="s">
        <v>18</v>
      </c>
      <c r="AJ130"/>
    </row>
    <row r="131" spans="1:36">
      <c r="A131" s="16" t="s">
        <v>199</v>
      </c>
      <c r="B131" s="17">
        <v>4</v>
      </c>
      <c r="C131" s="17">
        <v>7.6</v>
      </c>
      <c r="D131" s="18" t="s">
        <v>15</v>
      </c>
      <c r="E131" s="19" t="s">
        <v>15</v>
      </c>
      <c r="F131" s="20">
        <f t="shared" si="6"/>
        <v>101.6</v>
      </c>
      <c r="G131" s="20">
        <f t="shared" si="7"/>
        <v>101.6</v>
      </c>
      <c r="H131" s="20">
        <f t="shared" si="8"/>
        <v>0</v>
      </c>
      <c r="I131" s="20">
        <f t="shared" si="9"/>
        <v>383.04</v>
      </c>
      <c r="J131" s="20">
        <f t="shared" si="10"/>
        <v>383.04</v>
      </c>
      <c r="K131" s="21">
        <f t="shared" si="11"/>
        <v>0</v>
      </c>
      <c r="L131" s="10"/>
      <c r="M131" s="10"/>
      <c r="N131"/>
      <c r="O131"/>
      <c r="P131"/>
      <c r="Q131"/>
      <c r="R131"/>
      <c r="S131"/>
      <c r="T131"/>
      <c r="U131"/>
      <c r="V131"/>
      <c r="W131"/>
      <c r="X131"/>
      <c r="Y131"/>
      <c r="Z131" t="s">
        <v>18</v>
      </c>
      <c r="AJ131"/>
    </row>
    <row r="132" spans="1:36">
      <c r="A132" s="4" t="s">
        <v>200</v>
      </c>
      <c r="B132" s="5">
        <v>5</v>
      </c>
      <c r="C132" s="5">
        <v>8.6</v>
      </c>
      <c r="F132" s="8">
        <f t="shared" si="6"/>
        <v>101.6</v>
      </c>
      <c r="G132" s="8">
        <f t="shared" si="7"/>
        <v>202.4</v>
      </c>
      <c r="H132" s="8">
        <f t="shared" si="8"/>
        <v>100.80000000000001</v>
      </c>
      <c r="I132" s="8">
        <f t="shared" si="9"/>
        <v>383.04</v>
      </c>
      <c r="J132" s="8">
        <f t="shared" si="10"/>
        <v>483.84</v>
      </c>
      <c r="K132" s="9">
        <f t="shared" si="11"/>
        <v>100.79999999999995</v>
      </c>
      <c r="L132" s="10"/>
      <c r="M132" s="10"/>
      <c r="N132"/>
      <c r="O132"/>
      <c r="P132"/>
      <c r="Q132"/>
      <c r="R132"/>
      <c r="S132">
        <v>0.4</v>
      </c>
      <c r="T132" t="s">
        <v>201</v>
      </c>
      <c r="U132">
        <v>0.45</v>
      </c>
      <c r="V132" t="s">
        <v>202</v>
      </c>
      <c r="W132">
        <v>0.5</v>
      </c>
      <c r="X132" t="s">
        <v>203</v>
      </c>
      <c r="Y132">
        <v>0.55000000000000004</v>
      </c>
      <c r="Z132" t="s">
        <v>18</v>
      </c>
      <c r="AJ132"/>
    </row>
    <row r="133" spans="1:36">
      <c r="A133" s="16" t="s">
        <v>204</v>
      </c>
      <c r="B133" s="17">
        <v>4</v>
      </c>
      <c r="C133" s="17">
        <v>8.6</v>
      </c>
      <c r="D133" s="18" t="s">
        <v>15</v>
      </c>
      <c r="E133" s="19" t="s">
        <v>15</v>
      </c>
      <c r="F133" s="20">
        <f t="shared" ref="F133:F163" si="12">($A$3*0.002)-100</f>
        <v>101.6</v>
      </c>
      <c r="G133" s="20">
        <f t="shared" ref="G133:G163" si="13">((($A$3*B133)/1000)-200)-F133</f>
        <v>101.6</v>
      </c>
      <c r="H133" s="20">
        <f t="shared" ref="H133:H163" si="14">G133-F133</f>
        <v>0</v>
      </c>
      <c r="I133" s="20">
        <f t="shared" ref="I133:I163" si="15">($A$3*0.0038)</f>
        <v>383.04</v>
      </c>
      <c r="J133" s="20">
        <f t="shared" ref="J133:J163" si="16">((($A$3*C133)/1000)-I133)</f>
        <v>483.84</v>
      </c>
      <c r="K133" s="21">
        <f t="shared" ref="K133:K163" si="17">J133-I133</f>
        <v>100.79999999999995</v>
      </c>
      <c r="L133" s="10"/>
      <c r="M133" s="10"/>
      <c r="N133"/>
      <c r="O133"/>
      <c r="P133"/>
      <c r="Q133"/>
      <c r="R133"/>
      <c r="S133">
        <v>0</v>
      </c>
      <c r="T133"/>
      <c r="U133">
        <v>0</v>
      </c>
      <c r="V133"/>
      <c r="W133">
        <v>0</v>
      </c>
      <c r="X133"/>
      <c r="Y133">
        <v>0</v>
      </c>
      <c r="Z133" t="s">
        <v>18</v>
      </c>
      <c r="AJ133"/>
    </row>
    <row r="134" spans="1:36">
      <c r="A134" s="4" t="s">
        <v>205</v>
      </c>
      <c r="B134" s="5">
        <v>4</v>
      </c>
      <c r="C134" s="5">
        <v>8.6</v>
      </c>
      <c r="D134" s="6" t="s">
        <v>15</v>
      </c>
      <c r="E134" s="7" t="s">
        <v>13</v>
      </c>
      <c r="F134" s="8">
        <f t="shared" si="12"/>
        <v>101.6</v>
      </c>
      <c r="G134" s="8">
        <f t="shared" si="13"/>
        <v>101.6</v>
      </c>
      <c r="H134" s="8">
        <f t="shared" si="14"/>
        <v>0</v>
      </c>
      <c r="I134" s="8">
        <f t="shared" si="15"/>
        <v>383.04</v>
      </c>
      <c r="J134" s="8">
        <f t="shared" si="16"/>
        <v>483.84</v>
      </c>
      <c r="K134" s="9">
        <f t="shared" si="17"/>
        <v>100.79999999999995</v>
      </c>
      <c r="L134" s="10"/>
      <c r="M134" s="10"/>
      <c r="N134"/>
      <c r="O134"/>
      <c r="P134"/>
      <c r="Q134"/>
      <c r="R134"/>
      <c r="S134">
        <v>0</v>
      </c>
      <c r="T134"/>
      <c r="U134">
        <v>0</v>
      </c>
      <c r="V134"/>
      <c r="W134">
        <v>0</v>
      </c>
      <c r="X134"/>
      <c r="Y134">
        <v>0</v>
      </c>
      <c r="Z134" t="s">
        <v>18</v>
      </c>
      <c r="AJ134"/>
    </row>
    <row r="135" spans="1:36">
      <c r="A135" s="16" t="s">
        <v>206</v>
      </c>
      <c r="B135" s="17">
        <v>4</v>
      </c>
      <c r="C135" s="17">
        <v>9</v>
      </c>
      <c r="D135" s="18" t="s">
        <v>15</v>
      </c>
      <c r="E135" s="19" t="s">
        <v>13</v>
      </c>
      <c r="F135" s="20">
        <f t="shared" si="12"/>
        <v>101.6</v>
      </c>
      <c r="G135" s="20">
        <f t="shared" si="13"/>
        <v>101.6</v>
      </c>
      <c r="H135" s="20">
        <f t="shared" si="14"/>
        <v>0</v>
      </c>
      <c r="I135" s="20">
        <f t="shared" si="15"/>
        <v>383.04</v>
      </c>
      <c r="J135" s="20">
        <f t="shared" si="16"/>
        <v>524.16000000000008</v>
      </c>
      <c r="K135" s="21">
        <f t="shared" si="17"/>
        <v>141.12000000000006</v>
      </c>
      <c r="L135" s="10"/>
      <c r="M135" s="10"/>
      <c r="N135"/>
      <c r="O135"/>
      <c r="P135"/>
      <c r="Q135"/>
      <c r="R135"/>
      <c r="S135">
        <v>0</v>
      </c>
      <c r="T135"/>
      <c r="U135">
        <v>0</v>
      </c>
      <c r="V135"/>
      <c r="W135">
        <v>0</v>
      </c>
      <c r="X135"/>
      <c r="Y135"/>
      <c r="Z135" t="s">
        <v>18</v>
      </c>
      <c r="AJ135"/>
    </row>
    <row r="136" spans="1:36">
      <c r="A136" s="4" t="s">
        <v>207</v>
      </c>
      <c r="B136" s="5">
        <v>4.3</v>
      </c>
      <c r="C136" s="5">
        <v>7.7</v>
      </c>
      <c r="D136" s="6" t="s">
        <v>15</v>
      </c>
      <c r="E136" s="7" t="s">
        <v>13</v>
      </c>
      <c r="F136" s="8">
        <f t="shared" si="12"/>
        <v>101.6</v>
      </c>
      <c r="G136" s="8">
        <f t="shared" si="13"/>
        <v>131.84</v>
      </c>
      <c r="H136" s="8">
        <f t="shared" si="14"/>
        <v>30.240000000000009</v>
      </c>
      <c r="I136" s="8">
        <f t="shared" si="15"/>
        <v>383.04</v>
      </c>
      <c r="J136" s="8">
        <f t="shared" si="16"/>
        <v>393.11999999999995</v>
      </c>
      <c r="K136" s="9">
        <f t="shared" si="17"/>
        <v>10.079999999999927</v>
      </c>
      <c r="L136" s="10"/>
      <c r="M136" s="10"/>
      <c r="N136"/>
      <c r="O136"/>
      <c r="P136"/>
      <c r="Q136"/>
      <c r="R136"/>
      <c r="S136">
        <v>0</v>
      </c>
      <c r="T136"/>
      <c r="U136">
        <v>0</v>
      </c>
      <c r="V136"/>
      <c r="W136">
        <v>0</v>
      </c>
      <c r="X136"/>
      <c r="Y136">
        <v>0</v>
      </c>
      <c r="Z136" t="s">
        <v>208</v>
      </c>
      <c r="AJ136"/>
    </row>
    <row r="137" spans="1:36">
      <c r="A137" s="16" t="s">
        <v>209</v>
      </c>
      <c r="B137" s="17">
        <v>4</v>
      </c>
      <c r="C137" s="17">
        <v>7.6</v>
      </c>
      <c r="D137" s="18" t="s">
        <v>13</v>
      </c>
      <c r="E137" s="19" t="s">
        <v>13</v>
      </c>
      <c r="F137" s="20">
        <f t="shared" si="12"/>
        <v>101.6</v>
      </c>
      <c r="G137" s="20">
        <f t="shared" si="13"/>
        <v>101.6</v>
      </c>
      <c r="H137" s="20">
        <f t="shared" si="14"/>
        <v>0</v>
      </c>
      <c r="I137" s="20">
        <f t="shared" si="15"/>
        <v>383.04</v>
      </c>
      <c r="J137" s="20">
        <f t="shared" si="16"/>
        <v>383.04</v>
      </c>
      <c r="K137" s="21">
        <f t="shared" si="17"/>
        <v>0</v>
      </c>
      <c r="L137" s="10"/>
      <c r="M137" s="10"/>
      <c r="N137"/>
      <c r="O137"/>
      <c r="P137"/>
      <c r="Q137"/>
      <c r="R137"/>
      <c r="S137"/>
      <c r="T137"/>
      <c r="U137"/>
      <c r="V137"/>
      <c r="W137"/>
      <c r="X137"/>
      <c r="Y137"/>
      <c r="Z137" t="s">
        <v>18</v>
      </c>
      <c r="AJ137"/>
    </row>
    <row r="138" spans="1:36">
      <c r="A138" s="4" t="s">
        <v>210</v>
      </c>
      <c r="B138" s="5">
        <v>4</v>
      </c>
      <c r="C138" s="5">
        <v>7.6</v>
      </c>
      <c r="D138" s="6" t="s">
        <v>15</v>
      </c>
      <c r="E138" s="7" t="s">
        <v>13</v>
      </c>
      <c r="F138" s="8">
        <f t="shared" si="12"/>
        <v>101.6</v>
      </c>
      <c r="G138" s="8">
        <f t="shared" si="13"/>
        <v>101.6</v>
      </c>
      <c r="H138" s="8">
        <f t="shared" si="14"/>
        <v>0</v>
      </c>
      <c r="I138" s="8">
        <f t="shared" si="15"/>
        <v>383.04</v>
      </c>
      <c r="J138" s="8">
        <f t="shared" si="16"/>
        <v>383.04</v>
      </c>
      <c r="K138" s="9">
        <f t="shared" si="17"/>
        <v>0</v>
      </c>
      <c r="L138" s="10"/>
      <c r="M138" s="10"/>
      <c r="N138"/>
      <c r="O138"/>
      <c r="P138"/>
      <c r="Q138"/>
      <c r="R138"/>
      <c r="S138"/>
      <c r="T138"/>
      <c r="U138"/>
      <c r="V138"/>
      <c r="W138"/>
      <c r="X138"/>
      <c r="Y138"/>
      <c r="Z138" t="s">
        <v>18</v>
      </c>
      <c r="AJ138"/>
    </row>
    <row r="139" spans="1:36">
      <c r="A139" s="16" t="s">
        <v>211</v>
      </c>
      <c r="B139" s="17">
        <v>3.8</v>
      </c>
      <c r="C139" s="17">
        <v>7.6</v>
      </c>
      <c r="D139" s="18" t="s">
        <v>15</v>
      </c>
      <c r="E139" s="19" t="s">
        <v>13</v>
      </c>
      <c r="F139" s="20">
        <f t="shared" si="12"/>
        <v>101.6</v>
      </c>
      <c r="G139" s="20">
        <f t="shared" si="13"/>
        <v>81.440000000000026</v>
      </c>
      <c r="H139" s="20">
        <f t="shared" si="14"/>
        <v>-20.159999999999968</v>
      </c>
      <c r="I139" s="20">
        <f t="shared" si="15"/>
        <v>383.04</v>
      </c>
      <c r="J139" s="20">
        <f t="shared" si="16"/>
        <v>383.04</v>
      </c>
      <c r="K139" s="21">
        <f t="shared" si="17"/>
        <v>0</v>
      </c>
      <c r="L139" s="10"/>
      <c r="M139" s="10"/>
      <c r="N139"/>
      <c r="O139"/>
      <c r="P139"/>
      <c r="Q139"/>
      <c r="R139"/>
      <c r="S139">
        <v>0</v>
      </c>
      <c r="T139"/>
      <c r="U139">
        <v>0</v>
      </c>
      <c r="V139"/>
      <c r="W139">
        <v>0</v>
      </c>
      <c r="X139"/>
      <c r="Y139"/>
      <c r="Z139" t="s">
        <v>18</v>
      </c>
      <c r="AJ139"/>
    </row>
    <row r="140" spans="1:36">
      <c r="A140" s="4" t="s">
        <v>212</v>
      </c>
      <c r="B140" s="5">
        <v>4</v>
      </c>
      <c r="C140" s="5">
        <v>7.6</v>
      </c>
      <c r="D140" s="6" t="s">
        <v>15</v>
      </c>
      <c r="E140" s="7" t="s">
        <v>13</v>
      </c>
      <c r="F140" s="8">
        <f t="shared" si="12"/>
        <v>101.6</v>
      </c>
      <c r="G140" s="8">
        <f t="shared" si="13"/>
        <v>101.6</v>
      </c>
      <c r="H140" s="8">
        <f t="shared" si="14"/>
        <v>0</v>
      </c>
      <c r="I140" s="8">
        <f t="shared" si="15"/>
        <v>383.04</v>
      </c>
      <c r="J140" s="8">
        <f t="shared" si="16"/>
        <v>383.04</v>
      </c>
      <c r="K140" s="9">
        <f t="shared" si="17"/>
        <v>0</v>
      </c>
      <c r="L140" s="10"/>
      <c r="M140" s="10"/>
      <c r="N140"/>
      <c r="O140"/>
      <c r="P140"/>
      <c r="Q140"/>
      <c r="R140"/>
      <c r="S140"/>
      <c r="T140"/>
      <c r="U140"/>
      <c r="V140"/>
      <c r="W140"/>
      <c r="X140"/>
      <c r="Y140"/>
      <c r="Z140" t="s">
        <v>18</v>
      </c>
      <c r="AJ140"/>
    </row>
    <row r="141" spans="1:36">
      <c r="A141" s="16" t="s">
        <v>213</v>
      </c>
      <c r="B141" s="17">
        <v>4.5</v>
      </c>
      <c r="C141" s="17">
        <v>8.5</v>
      </c>
      <c r="D141" s="18" t="s">
        <v>15</v>
      </c>
      <c r="E141" s="19" t="s">
        <v>13</v>
      </c>
      <c r="F141" s="20">
        <f t="shared" si="12"/>
        <v>101.6</v>
      </c>
      <c r="G141" s="20">
        <f t="shared" si="13"/>
        <v>152.00000000000003</v>
      </c>
      <c r="H141" s="20">
        <f t="shared" si="14"/>
        <v>50.400000000000034</v>
      </c>
      <c r="I141" s="20">
        <f t="shared" si="15"/>
        <v>383.04</v>
      </c>
      <c r="J141" s="20">
        <f t="shared" si="16"/>
        <v>473.75999999999993</v>
      </c>
      <c r="K141" s="21">
        <f t="shared" si="17"/>
        <v>90.719999999999914</v>
      </c>
      <c r="L141" s="10"/>
      <c r="M141" s="10"/>
      <c r="N141"/>
      <c r="O141"/>
      <c r="P141"/>
      <c r="Q141"/>
      <c r="R141"/>
      <c r="S141"/>
      <c r="T141"/>
      <c r="U141"/>
      <c r="V141"/>
      <c r="W141"/>
      <c r="X141"/>
      <c r="Y141"/>
      <c r="Z141" t="s">
        <v>18</v>
      </c>
      <c r="AJ141"/>
    </row>
    <row r="142" spans="1:36">
      <c r="A142" s="4" t="s">
        <v>214</v>
      </c>
      <c r="B142" s="5">
        <v>5</v>
      </c>
      <c r="C142" s="5">
        <v>8.5</v>
      </c>
      <c r="D142" s="6" t="s">
        <v>15</v>
      </c>
      <c r="E142" s="7" t="s">
        <v>13</v>
      </c>
      <c r="F142" s="8">
        <f t="shared" si="12"/>
        <v>101.6</v>
      </c>
      <c r="G142" s="8">
        <f t="shared" si="13"/>
        <v>202.4</v>
      </c>
      <c r="H142" s="8">
        <f t="shared" si="14"/>
        <v>100.80000000000001</v>
      </c>
      <c r="I142" s="8">
        <f t="shared" si="15"/>
        <v>383.04</v>
      </c>
      <c r="J142" s="8">
        <f t="shared" si="16"/>
        <v>473.75999999999993</v>
      </c>
      <c r="K142" s="9">
        <f t="shared" si="17"/>
        <v>90.719999999999914</v>
      </c>
      <c r="L142" s="10"/>
      <c r="M142" s="10"/>
      <c r="N142"/>
      <c r="O142"/>
      <c r="P142"/>
      <c r="Q142"/>
      <c r="R142"/>
      <c r="S142">
        <v>0</v>
      </c>
      <c r="T142"/>
      <c r="U142">
        <v>0</v>
      </c>
      <c r="V142"/>
      <c r="W142">
        <v>0</v>
      </c>
      <c r="X142"/>
      <c r="Y142">
        <v>0</v>
      </c>
      <c r="Z142" t="s">
        <v>18</v>
      </c>
      <c r="AJ142"/>
    </row>
    <row r="143" spans="1:36">
      <c r="A143" s="16" t="s">
        <v>215</v>
      </c>
      <c r="B143" s="17">
        <v>5</v>
      </c>
      <c r="C143" s="17">
        <v>8.6</v>
      </c>
      <c r="D143" s="18" t="s">
        <v>15</v>
      </c>
      <c r="E143" s="19" t="s">
        <v>13</v>
      </c>
      <c r="F143" s="20">
        <f t="shared" si="12"/>
        <v>101.6</v>
      </c>
      <c r="G143" s="20">
        <f t="shared" si="13"/>
        <v>202.4</v>
      </c>
      <c r="H143" s="20">
        <f t="shared" si="14"/>
        <v>100.80000000000001</v>
      </c>
      <c r="I143" s="20">
        <f t="shared" si="15"/>
        <v>383.04</v>
      </c>
      <c r="J143" s="20">
        <f t="shared" si="16"/>
        <v>483.84</v>
      </c>
      <c r="K143" s="21">
        <f t="shared" si="17"/>
        <v>100.79999999999995</v>
      </c>
      <c r="L143" s="10"/>
      <c r="M143" s="10"/>
      <c r="N143"/>
      <c r="O143"/>
      <c r="P143"/>
      <c r="Q143"/>
      <c r="R143"/>
      <c r="S143">
        <v>0</v>
      </c>
      <c r="T143"/>
      <c r="U143">
        <v>0</v>
      </c>
      <c r="V143"/>
      <c r="W143">
        <v>0</v>
      </c>
      <c r="X143"/>
      <c r="Y143">
        <v>0</v>
      </c>
      <c r="Z143" t="s">
        <v>18</v>
      </c>
      <c r="AJ143"/>
    </row>
    <row r="144" spans="1:36">
      <c r="A144" s="4" t="s">
        <v>216</v>
      </c>
      <c r="B144" s="5">
        <v>4</v>
      </c>
      <c r="C144" s="5">
        <v>8.4</v>
      </c>
      <c r="D144" s="6" t="s">
        <v>15</v>
      </c>
      <c r="E144" s="7" t="s">
        <v>13</v>
      </c>
      <c r="F144" s="8">
        <f t="shared" si="12"/>
        <v>101.6</v>
      </c>
      <c r="G144" s="8">
        <f t="shared" si="13"/>
        <v>101.6</v>
      </c>
      <c r="H144" s="8">
        <f t="shared" si="14"/>
        <v>0</v>
      </c>
      <c r="I144" s="8">
        <f t="shared" si="15"/>
        <v>383.04</v>
      </c>
      <c r="J144" s="8">
        <f t="shared" si="16"/>
        <v>463.68</v>
      </c>
      <c r="K144" s="9">
        <f t="shared" si="17"/>
        <v>80.639999999999986</v>
      </c>
      <c r="L144" s="10"/>
      <c r="M144" s="10"/>
      <c r="N144"/>
      <c r="O144"/>
      <c r="P144"/>
      <c r="Q144"/>
      <c r="R144"/>
      <c r="S144">
        <v>0.3</v>
      </c>
      <c r="T144" t="s">
        <v>217</v>
      </c>
      <c r="U144">
        <v>0.35</v>
      </c>
      <c r="V144" t="s">
        <v>218</v>
      </c>
      <c r="W144">
        <v>0.4</v>
      </c>
      <c r="X144" t="s">
        <v>219</v>
      </c>
      <c r="Y144">
        <v>0</v>
      </c>
      <c r="Z144" t="s">
        <v>18</v>
      </c>
      <c r="AJ144"/>
    </row>
    <row r="145" spans="1:36">
      <c r="A145" s="16" t="s">
        <v>220</v>
      </c>
      <c r="B145" s="17">
        <v>4.5</v>
      </c>
      <c r="C145" s="17">
        <v>7.8</v>
      </c>
      <c r="D145" s="18" t="s">
        <v>15</v>
      </c>
      <c r="E145" s="19" t="s">
        <v>15</v>
      </c>
      <c r="F145" s="20">
        <f t="shared" si="12"/>
        <v>101.6</v>
      </c>
      <c r="G145" s="20">
        <f t="shared" si="13"/>
        <v>152.00000000000003</v>
      </c>
      <c r="H145" s="20">
        <f t="shared" si="14"/>
        <v>50.400000000000034</v>
      </c>
      <c r="I145" s="20">
        <f t="shared" si="15"/>
        <v>383.04</v>
      </c>
      <c r="J145" s="20">
        <f t="shared" si="16"/>
        <v>403.2</v>
      </c>
      <c r="K145" s="21">
        <f t="shared" si="17"/>
        <v>20.159999999999968</v>
      </c>
      <c r="L145" s="10"/>
      <c r="M145" s="10"/>
      <c r="N145"/>
      <c r="O145"/>
      <c r="P145"/>
      <c r="Q145"/>
      <c r="R145"/>
      <c r="S145">
        <v>0</v>
      </c>
      <c r="T145"/>
      <c r="U145">
        <v>0</v>
      </c>
      <c r="V145"/>
      <c r="W145">
        <v>0</v>
      </c>
      <c r="X145"/>
      <c r="Y145"/>
      <c r="Z145" t="s">
        <v>18</v>
      </c>
      <c r="AJ145"/>
    </row>
    <row r="146" spans="1:36">
      <c r="A146" s="4" t="s">
        <v>221</v>
      </c>
      <c r="B146" s="5">
        <v>4.9000000000000004</v>
      </c>
      <c r="C146" s="5">
        <v>8.9</v>
      </c>
      <c r="D146" s="6" t="s">
        <v>15</v>
      </c>
      <c r="E146" s="7" t="s">
        <v>13</v>
      </c>
      <c r="F146" s="8">
        <f t="shared" si="12"/>
        <v>101.6</v>
      </c>
      <c r="G146" s="8">
        <f t="shared" si="13"/>
        <v>192.32000000000008</v>
      </c>
      <c r="H146" s="8">
        <f t="shared" si="14"/>
        <v>90.720000000000084</v>
      </c>
      <c r="I146" s="8">
        <f t="shared" si="15"/>
        <v>383.04</v>
      </c>
      <c r="J146" s="8">
        <f t="shared" si="16"/>
        <v>514.07999999999993</v>
      </c>
      <c r="K146" s="9">
        <f t="shared" si="17"/>
        <v>131.03999999999991</v>
      </c>
      <c r="L146" s="10"/>
      <c r="M146" s="10"/>
      <c r="N146"/>
      <c r="O146"/>
      <c r="P146"/>
      <c r="Q146"/>
      <c r="R146"/>
      <c r="S146">
        <v>0</v>
      </c>
      <c r="T146"/>
      <c r="U146">
        <v>0</v>
      </c>
      <c r="V146"/>
      <c r="W146">
        <v>0</v>
      </c>
      <c r="X146"/>
      <c r="Y146">
        <v>0</v>
      </c>
      <c r="Z146" t="s">
        <v>18</v>
      </c>
      <c r="AJ146"/>
    </row>
    <row r="147" spans="1:36">
      <c r="A147" s="16" t="s">
        <v>222</v>
      </c>
      <c r="B147" s="17">
        <v>4</v>
      </c>
      <c r="C147" s="17">
        <v>8</v>
      </c>
      <c r="D147" s="18" t="s">
        <v>15</v>
      </c>
      <c r="E147" s="19" t="s">
        <v>13</v>
      </c>
      <c r="F147" s="20">
        <f t="shared" si="12"/>
        <v>101.6</v>
      </c>
      <c r="G147" s="20">
        <f t="shared" si="13"/>
        <v>101.6</v>
      </c>
      <c r="H147" s="20">
        <f t="shared" si="14"/>
        <v>0</v>
      </c>
      <c r="I147" s="20">
        <f t="shared" si="15"/>
        <v>383.04</v>
      </c>
      <c r="J147" s="20">
        <f t="shared" si="16"/>
        <v>423.35999999999996</v>
      </c>
      <c r="K147" s="21">
        <f t="shared" si="17"/>
        <v>40.319999999999936</v>
      </c>
      <c r="L147" s="10"/>
      <c r="M147" s="10"/>
      <c r="N147"/>
      <c r="O147"/>
      <c r="P147"/>
      <c r="Q147"/>
      <c r="R147"/>
      <c r="S147">
        <v>0</v>
      </c>
      <c r="T147"/>
      <c r="U147">
        <v>0</v>
      </c>
      <c r="V147"/>
      <c r="W147">
        <v>0</v>
      </c>
      <c r="X147"/>
      <c r="Y147"/>
      <c r="Z147" t="s">
        <v>18</v>
      </c>
      <c r="AJ147"/>
    </row>
    <row r="148" spans="1:36">
      <c r="A148" s="4" t="s">
        <v>223</v>
      </c>
      <c r="B148" s="5">
        <v>4.5</v>
      </c>
      <c r="C148" s="5">
        <v>8.35</v>
      </c>
      <c r="D148" s="6" t="s">
        <v>15</v>
      </c>
      <c r="E148" s="7" t="s">
        <v>15</v>
      </c>
      <c r="F148" s="8">
        <f t="shared" si="12"/>
        <v>101.6</v>
      </c>
      <c r="G148" s="8">
        <f t="shared" si="13"/>
        <v>152.00000000000003</v>
      </c>
      <c r="H148" s="8">
        <f t="shared" si="14"/>
        <v>50.400000000000034</v>
      </c>
      <c r="I148" s="8">
        <f t="shared" si="15"/>
        <v>383.04</v>
      </c>
      <c r="J148" s="8">
        <f t="shared" si="16"/>
        <v>458.63999999999993</v>
      </c>
      <c r="K148" s="9">
        <f t="shared" si="17"/>
        <v>75.599999999999909</v>
      </c>
      <c r="L148" s="10"/>
      <c r="M148" s="10"/>
      <c r="N148"/>
      <c r="O148"/>
      <c r="P148"/>
      <c r="Q148"/>
      <c r="R148"/>
      <c r="S148">
        <v>0</v>
      </c>
      <c r="T148"/>
      <c r="U148">
        <v>0</v>
      </c>
      <c r="V148"/>
      <c r="W148">
        <v>0</v>
      </c>
      <c r="X148"/>
      <c r="Y148">
        <v>0</v>
      </c>
      <c r="Z148" t="s">
        <v>18</v>
      </c>
      <c r="AJ148"/>
    </row>
    <row r="149" spans="1:36">
      <c r="A149" s="16" t="s">
        <v>224</v>
      </c>
      <c r="B149" s="17">
        <v>4</v>
      </c>
      <c r="C149" s="17">
        <v>7.6</v>
      </c>
      <c r="D149" s="18" t="s">
        <v>15</v>
      </c>
      <c r="E149" s="19" t="s">
        <v>13</v>
      </c>
      <c r="F149" s="20">
        <f t="shared" si="12"/>
        <v>101.6</v>
      </c>
      <c r="G149" s="20">
        <f t="shared" si="13"/>
        <v>101.6</v>
      </c>
      <c r="H149" s="20">
        <f t="shared" si="14"/>
        <v>0</v>
      </c>
      <c r="I149" s="20">
        <f t="shared" si="15"/>
        <v>383.04</v>
      </c>
      <c r="J149" s="20">
        <f t="shared" si="16"/>
        <v>383.04</v>
      </c>
      <c r="K149" s="21">
        <f t="shared" si="17"/>
        <v>0</v>
      </c>
      <c r="L149" s="10"/>
      <c r="M149" s="10"/>
      <c r="N149"/>
      <c r="O149"/>
      <c r="P149"/>
      <c r="Q149"/>
      <c r="R149"/>
      <c r="S149">
        <v>0</v>
      </c>
      <c r="T149"/>
      <c r="U149">
        <v>0</v>
      </c>
      <c r="V149"/>
      <c r="W149">
        <v>0</v>
      </c>
      <c r="X149"/>
      <c r="Y149">
        <v>0</v>
      </c>
      <c r="Z149" t="s">
        <v>18</v>
      </c>
      <c r="AJ149"/>
    </row>
    <row r="150" spans="1:36">
      <c r="A150" s="4" t="s">
        <v>225</v>
      </c>
      <c r="B150" s="5">
        <v>3.7</v>
      </c>
      <c r="C150" s="5">
        <v>7.6</v>
      </c>
      <c r="D150" s="6" t="s">
        <v>15</v>
      </c>
      <c r="E150" s="7" t="s">
        <v>13</v>
      </c>
      <c r="F150" s="8">
        <f t="shared" si="12"/>
        <v>101.6</v>
      </c>
      <c r="G150" s="8">
        <f t="shared" si="13"/>
        <v>71.359999999999985</v>
      </c>
      <c r="H150" s="8">
        <f t="shared" si="14"/>
        <v>-30.240000000000009</v>
      </c>
      <c r="I150" s="8">
        <f t="shared" si="15"/>
        <v>383.04</v>
      </c>
      <c r="J150" s="8">
        <f t="shared" si="16"/>
        <v>383.04</v>
      </c>
      <c r="K150" s="9">
        <f t="shared" si="17"/>
        <v>0</v>
      </c>
      <c r="L150" s="10"/>
      <c r="M150" s="10"/>
      <c r="N150"/>
      <c r="O150"/>
      <c r="P150"/>
      <c r="Q150"/>
      <c r="R150"/>
      <c r="S150"/>
      <c r="T150"/>
      <c r="U150"/>
      <c r="V150"/>
      <c r="W150"/>
      <c r="X150"/>
      <c r="Y150"/>
      <c r="Z150" t="s">
        <v>18</v>
      </c>
      <c r="AJ150"/>
    </row>
    <row r="151" spans="1:36">
      <c r="A151" s="16" t="s">
        <v>226</v>
      </c>
      <c r="B151" s="17">
        <v>4.5</v>
      </c>
      <c r="C151" s="17">
        <v>8.1999999999999993</v>
      </c>
      <c r="D151" s="18" t="s">
        <v>15</v>
      </c>
      <c r="E151" s="19" t="s">
        <v>13</v>
      </c>
      <c r="F151" s="20">
        <f t="shared" si="12"/>
        <v>101.6</v>
      </c>
      <c r="G151" s="20">
        <f t="shared" si="13"/>
        <v>152.00000000000003</v>
      </c>
      <c r="H151" s="20">
        <f t="shared" si="14"/>
        <v>50.400000000000034</v>
      </c>
      <c r="I151" s="20">
        <f t="shared" si="15"/>
        <v>383.04</v>
      </c>
      <c r="J151" s="20">
        <f t="shared" si="16"/>
        <v>443.51999999999981</v>
      </c>
      <c r="K151" s="21">
        <f t="shared" si="17"/>
        <v>60.479999999999791</v>
      </c>
      <c r="L151" s="10"/>
      <c r="M151" s="10"/>
      <c r="N151"/>
      <c r="O151"/>
      <c r="P151"/>
      <c r="Q151"/>
      <c r="R151"/>
      <c r="S151"/>
      <c r="T151"/>
      <c r="U151"/>
      <c r="V151"/>
      <c r="W151"/>
      <c r="X151"/>
      <c r="Y151"/>
      <c r="Z151" t="s">
        <v>18</v>
      </c>
      <c r="AJ151"/>
    </row>
    <row r="152" spans="1:36">
      <c r="A152" s="4" t="s">
        <v>227</v>
      </c>
      <c r="B152" s="5">
        <v>4</v>
      </c>
      <c r="C152" s="5">
        <v>7.6</v>
      </c>
      <c r="D152" s="6" t="s">
        <v>15</v>
      </c>
      <c r="E152" s="7" t="s">
        <v>13</v>
      </c>
      <c r="F152" s="8">
        <f t="shared" si="12"/>
        <v>101.6</v>
      </c>
      <c r="G152" s="8">
        <f t="shared" si="13"/>
        <v>101.6</v>
      </c>
      <c r="H152" s="8">
        <f t="shared" si="14"/>
        <v>0</v>
      </c>
      <c r="I152" s="8">
        <f t="shared" si="15"/>
        <v>383.04</v>
      </c>
      <c r="J152" s="8">
        <f t="shared" si="16"/>
        <v>383.04</v>
      </c>
      <c r="K152" s="9">
        <f t="shared" si="17"/>
        <v>0</v>
      </c>
      <c r="L152" s="10"/>
      <c r="M152" s="10"/>
      <c r="N152"/>
      <c r="O152"/>
      <c r="P152"/>
      <c r="Q152"/>
      <c r="R152"/>
      <c r="S152"/>
      <c r="T152"/>
      <c r="U152"/>
      <c r="V152"/>
      <c r="W152"/>
      <c r="X152"/>
      <c r="Y152"/>
      <c r="Z152" t="s">
        <v>18</v>
      </c>
      <c r="AJ152"/>
    </row>
    <row r="153" spans="1:36">
      <c r="A153" s="16" t="s">
        <v>228</v>
      </c>
      <c r="B153" s="17">
        <v>4</v>
      </c>
      <c r="C153" s="17">
        <v>8.6</v>
      </c>
      <c r="D153" s="18" t="s">
        <v>15</v>
      </c>
      <c r="E153" s="19" t="s">
        <v>15</v>
      </c>
      <c r="F153" s="20">
        <f t="shared" si="12"/>
        <v>101.6</v>
      </c>
      <c r="G153" s="20">
        <f t="shared" si="13"/>
        <v>101.6</v>
      </c>
      <c r="H153" s="20">
        <f t="shared" si="14"/>
        <v>0</v>
      </c>
      <c r="I153" s="20">
        <f t="shared" si="15"/>
        <v>383.04</v>
      </c>
      <c r="J153" s="20">
        <f t="shared" si="16"/>
        <v>483.84</v>
      </c>
      <c r="K153" s="21">
        <f t="shared" si="17"/>
        <v>100.79999999999995</v>
      </c>
      <c r="L153" s="10"/>
      <c r="M153" s="10"/>
      <c r="N153"/>
      <c r="O153"/>
      <c r="P153"/>
      <c r="Q153"/>
      <c r="R153"/>
      <c r="S153"/>
      <c r="T153"/>
      <c r="U153"/>
      <c r="V153"/>
      <c r="W153"/>
      <c r="X153"/>
      <c r="Y153"/>
      <c r="Z153" t="s">
        <v>18</v>
      </c>
      <c r="AJ153"/>
    </row>
    <row r="154" spans="1:36">
      <c r="A154" s="4" t="s">
        <v>229</v>
      </c>
      <c r="B154" s="5">
        <v>4</v>
      </c>
      <c r="C154" s="5">
        <v>7.6</v>
      </c>
      <c r="D154" s="6" t="s">
        <v>15</v>
      </c>
      <c r="E154" s="7" t="s">
        <v>13</v>
      </c>
      <c r="F154" s="8">
        <f t="shared" si="12"/>
        <v>101.6</v>
      </c>
      <c r="G154" s="8">
        <f t="shared" si="13"/>
        <v>101.6</v>
      </c>
      <c r="H154" s="8">
        <f t="shared" si="14"/>
        <v>0</v>
      </c>
      <c r="I154" s="8">
        <f t="shared" si="15"/>
        <v>383.04</v>
      </c>
      <c r="J154" s="8">
        <f t="shared" si="16"/>
        <v>383.04</v>
      </c>
      <c r="K154" s="9">
        <f t="shared" si="17"/>
        <v>0</v>
      </c>
      <c r="L154" s="10"/>
      <c r="M154" s="10"/>
      <c r="N154"/>
      <c r="O154"/>
      <c r="P154"/>
      <c r="Q154"/>
      <c r="R154"/>
      <c r="S154"/>
      <c r="T154"/>
      <c r="U154"/>
      <c r="V154"/>
      <c r="W154"/>
      <c r="X154"/>
      <c r="Y154"/>
      <c r="Z154" t="s">
        <v>18</v>
      </c>
      <c r="AJ154"/>
    </row>
    <row r="155" spans="1:36">
      <c r="A155" s="16" t="s">
        <v>230</v>
      </c>
      <c r="B155" s="17">
        <v>4.5</v>
      </c>
      <c r="C155" s="17">
        <v>8.5</v>
      </c>
      <c r="D155" s="18" t="s">
        <v>15</v>
      </c>
      <c r="E155" s="19" t="s">
        <v>15</v>
      </c>
      <c r="F155" s="20">
        <f t="shared" si="12"/>
        <v>101.6</v>
      </c>
      <c r="G155" s="20">
        <f t="shared" si="13"/>
        <v>152.00000000000003</v>
      </c>
      <c r="H155" s="20">
        <f t="shared" si="14"/>
        <v>50.400000000000034</v>
      </c>
      <c r="I155" s="20">
        <f t="shared" si="15"/>
        <v>383.04</v>
      </c>
      <c r="J155" s="20">
        <f t="shared" si="16"/>
        <v>473.75999999999993</v>
      </c>
      <c r="K155" s="21">
        <f t="shared" si="17"/>
        <v>90.719999999999914</v>
      </c>
      <c r="L155" s="10"/>
      <c r="M155" s="10"/>
      <c r="N155"/>
      <c r="O155"/>
      <c r="P155"/>
      <c r="Q155"/>
      <c r="R155"/>
      <c r="S155"/>
      <c r="T155"/>
      <c r="U155"/>
      <c r="V155"/>
      <c r="W155"/>
      <c r="X155"/>
      <c r="Y155"/>
      <c r="Z155" t="s">
        <v>18</v>
      </c>
      <c r="AJ155"/>
    </row>
    <row r="156" spans="1:36">
      <c r="A156" s="4" t="s">
        <v>231</v>
      </c>
      <c r="B156" s="5">
        <v>4.5999999999999996</v>
      </c>
      <c r="C156" s="5">
        <v>7.6</v>
      </c>
      <c r="D156" s="6" t="s">
        <v>15</v>
      </c>
      <c r="E156" s="7" t="s">
        <v>13</v>
      </c>
      <c r="F156" s="8">
        <f t="shared" si="12"/>
        <v>101.6</v>
      </c>
      <c r="G156" s="8">
        <f t="shared" si="13"/>
        <v>162.07999999999996</v>
      </c>
      <c r="H156" s="8">
        <f t="shared" si="14"/>
        <v>60.479999999999961</v>
      </c>
      <c r="I156" s="8">
        <f t="shared" si="15"/>
        <v>383.04</v>
      </c>
      <c r="J156" s="8">
        <f t="shared" si="16"/>
        <v>383.04</v>
      </c>
      <c r="K156" s="9">
        <f t="shared" si="17"/>
        <v>0</v>
      </c>
      <c r="L156" s="10"/>
      <c r="M156" s="10"/>
      <c r="N156"/>
      <c r="O156"/>
      <c r="P156"/>
      <c r="Q156"/>
      <c r="R156"/>
      <c r="S156">
        <v>0</v>
      </c>
      <c r="T156"/>
      <c r="U156">
        <v>0</v>
      </c>
      <c r="V156"/>
      <c r="W156">
        <v>0</v>
      </c>
      <c r="X156"/>
      <c r="Y156">
        <v>0</v>
      </c>
      <c r="Z156" t="s">
        <v>18</v>
      </c>
      <c r="AJ156"/>
    </row>
    <row r="157" spans="1:36">
      <c r="A157" s="16" t="s">
        <v>232</v>
      </c>
      <c r="B157" s="17">
        <v>5</v>
      </c>
      <c r="C157" s="17">
        <v>9.5</v>
      </c>
      <c r="D157" s="18" t="s">
        <v>15</v>
      </c>
      <c r="E157" s="19" t="s">
        <v>15</v>
      </c>
      <c r="F157" s="20">
        <f t="shared" si="12"/>
        <v>101.6</v>
      </c>
      <c r="G157" s="20">
        <f t="shared" si="13"/>
        <v>202.4</v>
      </c>
      <c r="H157" s="20">
        <f t="shared" si="14"/>
        <v>100.80000000000001</v>
      </c>
      <c r="I157" s="20">
        <f t="shared" si="15"/>
        <v>383.04</v>
      </c>
      <c r="J157" s="20">
        <f t="shared" si="16"/>
        <v>574.55999999999995</v>
      </c>
      <c r="K157" s="21">
        <f t="shared" si="17"/>
        <v>191.51999999999992</v>
      </c>
      <c r="L157" s="10"/>
      <c r="M157" s="10"/>
      <c r="N157"/>
      <c r="O157"/>
      <c r="P157"/>
      <c r="Q157"/>
      <c r="R157"/>
      <c r="S157"/>
      <c r="T157"/>
      <c r="U157"/>
      <c r="V157"/>
      <c r="W157"/>
      <c r="X157"/>
      <c r="Y157"/>
      <c r="Z157" t="s">
        <v>18</v>
      </c>
      <c r="AJ157"/>
    </row>
    <row r="158" spans="1:36">
      <c r="A158" s="4" t="s">
        <v>233</v>
      </c>
      <c r="B158" s="5">
        <v>4</v>
      </c>
      <c r="C158" s="5">
        <v>7.6</v>
      </c>
      <c r="D158" s="6" t="s">
        <v>15</v>
      </c>
      <c r="E158" s="7" t="s">
        <v>13</v>
      </c>
      <c r="F158" s="8">
        <f t="shared" si="12"/>
        <v>101.6</v>
      </c>
      <c r="G158" s="8">
        <f t="shared" si="13"/>
        <v>101.6</v>
      </c>
      <c r="H158" s="8">
        <f t="shared" si="14"/>
        <v>0</v>
      </c>
      <c r="I158" s="8">
        <f t="shared" si="15"/>
        <v>383.04</v>
      </c>
      <c r="J158" s="8">
        <f t="shared" si="16"/>
        <v>383.04</v>
      </c>
      <c r="K158" s="9">
        <f t="shared" si="17"/>
        <v>0</v>
      </c>
      <c r="L158" s="10"/>
      <c r="M158" s="10"/>
      <c r="N158"/>
      <c r="O158"/>
      <c r="P158"/>
      <c r="Q158"/>
      <c r="R158"/>
      <c r="S158">
        <v>0</v>
      </c>
      <c r="T158"/>
      <c r="U158">
        <v>0</v>
      </c>
      <c r="V158"/>
      <c r="W158">
        <v>0</v>
      </c>
      <c r="X158"/>
      <c r="Y158">
        <v>0</v>
      </c>
      <c r="Z158" t="s">
        <v>18</v>
      </c>
      <c r="AJ158"/>
    </row>
    <row r="159" spans="1:36">
      <c r="A159" s="16" t="s">
        <v>234</v>
      </c>
      <c r="B159" s="17">
        <v>5.3</v>
      </c>
      <c r="C159" s="17">
        <v>7.6</v>
      </c>
      <c r="D159" s="18" t="s">
        <v>15</v>
      </c>
      <c r="E159" s="19" t="s">
        <v>13</v>
      </c>
      <c r="F159" s="20">
        <f t="shared" si="12"/>
        <v>101.6</v>
      </c>
      <c r="G159" s="20">
        <f t="shared" si="13"/>
        <v>232.64000000000001</v>
      </c>
      <c r="H159" s="20">
        <f t="shared" si="14"/>
        <v>131.04000000000002</v>
      </c>
      <c r="I159" s="20">
        <f t="shared" si="15"/>
        <v>383.04</v>
      </c>
      <c r="J159" s="20">
        <f t="shared" si="16"/>
        <v>383.04</v>
      </c>
      <c r="K159" s="21">
        <f t="shared" si="17"/>
        <v>0</v>
      </c>
      <c r="L159" s="10"/>
      <c r="M159" s="10"/>
      <c r="N159"/>
      <c r="O159"/>
      <c r="P159"/>
      <c r="Q159"/>
      <c r="R159"/>
      <c r="S159"/>
      <c r="T159"/>
      <c r="U159"/>
      <c r="V159"/>
      <c r="W159"/>
      <c r="X159"/>
      <c r="Y159"/>
      <c r="Z159" t="s">
        <v>18</v>
      </c>
      <c r="AJ159"/>
    </row>
    <row r="160" spans="1:36">
      <c r="A160" s="4" t="s">
        <v>235</v>
      </c>
      <c r="B160" s="5">
        <v>4</v>
      </c>
      <c r="C160" s="5">
        <v>7.6</v>
      </c>
      <c r="D160" s="6" t="s">
        <v>15</v>
      </c>
      <c r="E160" s="7" t="s">
        <v>13</v>
      </c>
      <c r="F160" s="8">
        <f t="shared" si="12"/>
        <v>101.6</v>
      </c>
      <c r="G160" s="8">
        <f t="shared" si="13"/>
        <v>101.6</v>
      </c>
      <c r="H160" s="8">
        <f t="shared" si="14"/>
        <v>0</v>
      </c>
      <c r="I160" s="8">
        <f t="shared" si="15"/>
        <v>383.04</v>
      </c>
      <c r="J160" s="8">
        <f t="shared" si="16"/>
        <v>383.04</v>
      </c>
      <c r="K160" s="9">
        <f t="shared" si="17"/>
        <v>0</v>
      </c>
      <c r="L160" s="10"/>
      <c r="M160" s="10"/>
      <c r="N160"/>
      <c r="O160"/>
      <c r="P160"/>
      <c r="Q160"/>
      <c r="R160"/>
      <c r="S160">
        <v>0</v>
      </c>
      <c r="T160"/>
      <c r="U160">
        <v>0</v>
      </c>
      <c r="V160"/>
      <c r="W160">
        <v>0</v>
      </c>
      <c r="X160"/>
      <c r="Y160">
        <v>0</v>
      </c>
      <c r="Z160" t="s">
        <v>18</v>
      </c>
      <c r="AJ160"/>
    </row>
    <row r="161" spans="1:256">
      <c r="A161" s="16" t="s">
        <v>236</v>
      </c>
      <c r="B161" s="17">
        <v>4</v>
      </c>
      <c r="C161" s="17">
        <v>7.6</v>
      </c>
      <c r="D161" s="18" t="s">
        <v>15</v>
      </c>
      <c r="E161" s="19" t="s">
        <v>15</v>
      </c>
      <c r="F161" s="20">
        <f t="shared" si="12"/>
        <v>101.6</v>
      </c>
      <c r="G161" s="20">
        <f t="shared" si="13"/>
        <v>101.6</v>
      </c>
      <c r="H161" s="20">
        <f t="shared" si="14"/>
        <v>0</v>
      </c>
      <c r="I161" s="20">
        <f t="shared" si="15"/>
        <v>383.04</v>
      </c>
      <c r="J161" s="20">
        <f t="shared" si="16"/>
        <v>383.04</v>
      </c>
      <c r="K161" s="21">
        <f t="shared" si="17"/>
        <v>0</v>
      </c>
      <c r="L161" s="10"/>
      <c r="M161" s="10"/>
      <c r="N161"/>
      <c r="O161"/>
      <c r="P161"/>
      <c r="Q161"/>
      <c r="R161"/>
      <c r="S161">
        <v>0</v>
      </c>
      <c r="T161"/>
      <c r="U161">
        <v>0</v>
      </c>
      <c r="V161"/>
      <c r="W161">
        <v>0</v>
      </c>
      <c r="X161"/>
      <c r="Y161">
        <v>0</v>
      </c>
      <c r="Z161" t="s">
        <v>18</v>
      </c>
    </row>
    <row r="162" spans="1:256">
      <c r="A162" s="4" t="s">
        <v>237</v>
      </c>
      <c r="B162" s="5">
        <v>4</v>
      </c>
      <c r="C162" s="5">
        <v>8.4</v>
      </c>
      <c r="D162" s="6" t="s">
        <v>15</v>
      </c>
      <c r="E162" s="7" t="s">
        <v>15</v>
      </c>
      <c r="F162" s="8">
        <f t="shared" si="12"/>
        <v>101.6</v>
      </c>
      <c r="G162" s="8">
        <f t="shared" si="13"/>
        <v>101.6</v>
      </c>
      <c r="H162" s="8">
        <f t="shared" si="14"/>
        <v>0</v>
      </c>
      <c r="I162" s="8">
        <f t="shared" si="15"/>
        <v>383.04</v>
      </c>
      <c r="J162" s="8">
        <f t="shared" si="16"/>
        <v>463.68</v>
      </c>
      <c r="K162" s="9">
        <f t="shared" si="17"/>
        <v>80.639999999999986</v>
      </c>
      <c r="L162" s="10"/>
      <c r="M162" s="10"/>
      <c r="N162"/>
      <c r="O162"/>
      <c r="P162"/>
      <c r="Q162"/>
      <c r="R162"/>
      <c r="S162">
        <v>0</v>
      </c>
      <c r="T162"/>
      <c r="U162">
        <v>0</v>
      </c>
      <c r="V162"/>
      <c r="W162">
        <v>0</v>
      </c>
      <c r="X162"/>
      <c r="Y162">
        <v>0</v>
      </c>
      <c r="Z162" t="s">
        <v>18</v>
      </c>
    </row>
    <row r="163" spans="1:256">
      <c r="A163" s="16" t="s">
        <v>238</v>
      </c>
      <c r="B163" s="17">
        <v>4</v>
      </c>
      <c r="C163" s="17">
        <v>9</v>
      </c>
      <c r="D163" s="18" t="s">
        <v>15</v>
      </c>
      <c r="E163" s="19" t="s">
        <v>13</v>
      </c>
      <c r="F163" s="20">
        <f t="shared" si="12"/>
        <v>101.6</v>
      </c>
      <c r="G163" s="20">
        <f t="shared" si="13"/>
        <v>101.6</v>
      </c>
      <c r="H163" s="20">
        <f t="shared" si="14"/>
        <v>0</v>
      </c>
      <c r="I163" s="20">
        <f t="shared" si="15"/>
        <v>383.04</v>
      </c>
      <c r="J163" s="20">
        <f t="shared" si="16"/>
        <v>524.16000000000008</v>
      </c>
      <c r="K163" s="21">
        <f t="shared" si="17"/>
        <v>141.12000000000006</v>
      </c>
      <c r="L163" s="10"/>
      <c r="M163" s="10"/>
      <c r="N163"/>
      <c r="O163"/>
      <c r="P163"/>
      <c r="Q163"/>
      <c r="R163"/>
      <c r="S163">
        <v>0</v>
      </c>
      <c r="T163"/>
      <c r="U163">
        <v>0</v>
      </c>
      <c r="V163"/>
      <c r="W163">
        <v>0</v>
      </c>
      <c r="X163"/>
      <c r="Y163"/>
      <c r="Z163" t="s">
        <v>18</v>
      </c>
    </row>
    <row r="164" spans="1:256" ht="90.75" customHeight="1" thickBot="1">
      <c r="A164" s="27"/>
      <c r="B164" s="28"/>
      <c r="C164" s="28"/>
      <c r="D164" s="29"/>
      <c r="E164" s="30"/>
      <c r="F164" s="31"/>
      <c r="G164" s="31"/>
      <c r="H164" s="32"/>
      <c r="I164" s="32"/>
      <c r="J164" s="32"/>
      <c r="K164" s="3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50.65" customHeight="1" thickBot="1">
      <c r="A165" s="49" t="s">
        <v>0</v>
      </c>
      <c r="B165" s="50" t="s">
        <v>1</v>
      </c>
      <c r="C165" s="51"/>
      <c r="D165" s="50" t="s">
        <v>2</v>
      </c>
      <c r="E165" s="51"/>
      <c r="F165" s="50" t="s">
        <v>3</v>
      </c>
      <c r="G165" s="52"/>
      <c r="H165" s="51"/>
      <c r="I165" s="50" t="s">
        <v>239</v>
      </c>
      <c r="J165" s="52"/>
      <c r="K165" s="5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ht="15.75" customHeight="1" thickBot="1">
      <c r="A166" s="54">
        <v>800</v>
      </c>
      <c r="B166" s="71" t="s">
        <v>5</v>
      </c>
      <c r="C166" s="71" t="s">
        <v>6</v>
      </c>
      <c r="D166" s="71" t="s">
        <v>7</v>
      </c>
      <c r="E166" s="71" t="s">
        <v>8</v>
      </c>
      <c r="F166" s="71" t="s">
        <v>9</v>
      </c>
      <c r="G166" s="71" t="s">
        <v>10</v>
      </c>
      <c r="H166" s="71" t="s">
        <v>11</v>
      </c>
      <c r="I166" s="71" t="s">
        <v>9</v>
      </c>
      <c r="J166" s="71" t="s">
        <v>10</v>
      </c>
      <c r="K166" s="70" t="s">
        <v>11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ht="62.25" customHeight="1" thickBot="1">
      <c r="A167" s="54">
        <v>134400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9"/>
      <c r="M167" s="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ht="16.899999999999999" customHeight="1">
      <c r="A168" s="55"/>
      <c r="B168" s="56"/>
      <c r="C168" s="56"/>
      <c r="D168" s="57"/>
      <c r="E168" s="57"/>
      <c r="F168" s="58"/>
      <c r="G168" s="58"/>
      <c r="H168" s="58"/>
      <c r="I168" s="58"/>
      <c r="J168" s="58"/>
      <c r="K168" s="59"/>
      <c r="M168" s="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ht="15">
      <c r="A169" s="60" t="s">
        <v>240</v>
      </c>
      <c r="B169" s="61">
        <v>4.2699999999999996</v>
      </c>
      <c r="C169" s="61">
        <v>8.26</v>
      </c>
      <c r="D169" s="61">
        <v>140</v>
      </c>
      <c r="E169" s="61">
        <v>51</v>
      </c>
      <c r="F169" s="62">
        <f t="shared" ref="F169:F170" si="18">($A$3*0.002)-100</f>
        <v>101.6</v>
      </c>
      <c r="G169" s="62">
        <f t="shared" ref="G169:G170" si="19">((($A$3*B169)/1000)-200)-F169</f>
        <v>128.81599999999995</v>
      </c>
      <c r="H169" s="62">
        <f t="shared" ref="H169:H170" si="20">G169-F169</f>
        <v>27.215999999999951</v>
      </c>
      <c r="I169" s="62">
        <f t="shared" ref="I169:I170" si="21">($A$3*0.0038)</f>
        <v>383.04</v>
      </c>
      <c r="J169" s="62">
        <f t="shared" ref="J169:J170" si="22">((($A$3*C169)/1000)-I169)</f>
        <v>449.56799999999993</v>
      </c>
      <c r="K169" s="63">
        <f t="shared" ref="K169:K170" si="23">J169-I169</f>
        <v>66.527999999999906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30.75" thickBot="1">
      <c r="A170" s="64" t="s">
        <v>241</v>
      </c>
      <c r="B170" s="65">
        <v>5.3</v>
      </c>
      <c r="C170" s="65">
        <v>8.7799999999999994</v>
      </c>
      <c r="D170" s="65" t="s">
        <v>242</v>
      </c>
      <c r="E170" s="65" t="s">
        <v>242</v>
      </c>
      <c r="F170" s="66">
        <f t="shared" si="18"/>
        <v>101.6</v>
      </c>
      <c r="G170" s="66">
        <f t="shared" si="19"/>
        <v>232.64000000000001</v>
      </c>
      <c r="H170" s="66">
        <f t="shared" si="20"/>
        <v>131.04000000000002</v>
      </c>
      <c r="I170" s="66">
        <f t="shared" si="21"/>
        <v>383.04</v>
      </c>
      <c r="J170" s="66">
        <f t="shared" si="22"/>
        <v>501.98399999999987</v>
      </c>
      <c r="K170" s="67">
        <f t="shared" si="23"/>
        <v>118.94399999999985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>
      <c r="A171" s="27"/>
      <c r="B171" s="28"/>
      <c r="C171" s="28"/>
      <c r="D171" s="29"/>
      <c r="E171" s="30"/>
      <c r="F171" s="33"/>
      <c r="G171" s="33"/>
      <c r="H171" s="33"/>
      <c r="I171" s="33"/>
      <c r="J171" s="33"/>
      <c r="K171" s="33"/>
    </row>
    <row r="172" spans="1:256">
      <c r="A172" s="34"/>
      <c r="B172" s="28"/>
      <c r="C172" s="28"/>
      <c r="D172" s="29"/>
      <c r="E172" s="30"/>
      <c r="F172" s="33"/>
      <c r="G172" s="33"/>
      <c r="H172" s="33"/>
      <c r="I172" s="33"/>
      <c r="J172" s="33"/>
      <c r="K172" s="33"/>
    </row>
    <row r="173" spans="1:256" ht="15.75">
      <c r="A173" s="34"/>
      <c r="B173" s="32"/>
      <c r="C173" s="35"/>
      <c r="D173" s="36"/>
      <c r="E173" s="37"/>
      <c r="F173" s="37"/>
      <c r="G173" s="37"/>
      <c r="H173" s="38"/>
      <c r="I173" s="38"/>
      <c r="J173" s="38"/>
      <c r="K173" s="38"/>
    </row>
    <row r="174" spans="1:256" ht="15.75">
      <c r="A174" s="34"/>
      <c r="B174" s="39"/>
      <c r="C174" s="39"/>
      <c r="D174" s="39"/>
      <c r="E174" s="39"/>
      <c r="F174" s="39"/>
      <c r="G174" s="39"/>
      <c r="H174" s="33"/>
      <c r="I174" s="33"/>
      <c r="J174" s="33"/>
      <c r="K174" s="33"/>
      <c r="M174" s="3"/>
    </row>
    <row r="175" spans="1:256">
      <c r="A175" s="34"/>
      <c r="B175" s="33"/>
      <c r="C175" s="33"/>
      <c r="D175" s="33"/>
      <c r="E175" s="32"/>
      <c r="F175" s="32"/>
      <c r="G175" s="32"/>
      <c r="H175" s="40"/>
      <c r="I175" s="40"/>
      <c r="J175" s="40"/>
      <c r="K175" s="40"/>
    </row>
    <row r="176" spans="1:256">
      <c r="A176" s="32"/>
      <c r="B176" s="33"/>
      <c r="C176" s="33"/>
      <c r="D176" s="33"/>
      <c r="E176" s="32"/>
      <c r="F176" s="32"/>
      <c r="G176" s="32"/>
      <c r="H176" s="32"/>
      <c r="I176" s="32"/>
      <c r="J176" s="32"/>
      <c r="K176" s="3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</row>
    <row r="177" spans="1:13">
      <c r="A177" s="34"/>
      <c r="B177" s="32"/>
      <c r="C177" s="32"/>
      <c r="D177" s="32"/>
      <c r="E177" s="32"/>
      <c r="F177" s="33"/>
      <c r="G177" s="33"/>
      <c r="H177" s="33"/>
      <c r="I177" s="33"/>
      <c r="J177" s="33"/>
      <c r="K177" s="33"/>
    </row>
    <row r="178" spans="1:13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</row>
    <row r="179" spans="1:13">
      <c r="A179" s="34"/>
      <c r="B179" s="41"/>
      <c r="C179" s="41"/>
      <c r="D179" s="41"/>
      <c r="E179" s="41"/>
      <c r="F179" s="41"/>
      <c r="G179" s="41"/>
      <c r="H179" s="33"/>
      <c r="I179" s="33"/>
      <c r="J179" s="33"/>
      <c r="K179" s="33"/>
    </row>
    <row r="180" spans="1:13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3">
      <c r="A181" s="15"/>
      <c r="B181" s="12"/>
      <c r="C181" s="12"/>
      <c r="D181" s="12"/>
      <c r="E181" s="12"/>
    </row>
    <row r="182" spans="1:13">
      <c r="A182" s="15"/>
      <c r="B182" s="12"/>
      <c r="C182" s="12"/>
      <c r="D182" s="12"/>
      <c r="E182" s="12"/>
    </row>
    <row r="183" spans="1:13">
      <c r="A183" s="15"/>
    </row>
    <row r="184" spans="1:13">
      <c r="M184" s="10"/>
    </row>
    <row r="188" spans="1:13">
      <c r="M188" s="10"/>
    </row>
  </sheetData>
  <sheetProtection password="EB9E" sheet="1"/>
  <mergeCells count="14">
    <mergeCell ref="H166:H167"/>
    <mergeCell ref="I166:I167"/>
    <mergeCell ref="J166:J167"/>
    <mergeCell ref="K166:K167"/>
    <mergeCell ref="B165:C165"/>
    <mergeCell ref="D165:E165"/>
    <mergeCell ref="F165:H165"/>
    <mergeCell ref="I165:K165"/>
    <mergeCell ref="B166:B167"/>
    <mergeCell ref="C166:C167"/>
    <mergeCell ref="D166:D167"/>
    <mergeCell ref="E166:E167"/>
    <mergeCell ref="F166:F167"/>
    <mergeCell ref="G166:G167"/>
  </mergeCells>
  <pageMargins left="0.39370078740157477" right="0.39370078740157477" top="0.59015748031496074" bottom="0.59015748031496074" header="0.19645669291338586" footer="0.19645669291338586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ndm</dc:creator>
  <cp:lastModifiedBy>Della Mano Nicola</cp:lastModifiedBy>
  <cp:revision>4</cp:revision>
  <dcterms:created xsi:type="dcterms:W3CDTF">2012-11-22T15:15:33Z</dcterms:created>
  <dcterms:modified xsi:type="dcterms:W3CDTF">2012-12-11T11:59:53Z</dcterms:modified>
</cp:coreProperties>
</file>